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ammy\Desktop\"/>
    </mc:Choice>
  </mc:AlternateContent>
  <xr:revisionPtr revIDLastSave="0" documentId="8_{ADD575F1-7129-46EA-9D5F-0C7484AE21F6}" xr6:coauthVersionLast="47" xr6:coauthVersionMax="47" xr10:uidLastSave="{00000000-0000-0000-0000-000000000000}"/>
  <bookViews>
    <workbookView xWindow="-120" yWindow="-120" windowWidth="29040" windowHeight="15840" tabRatio="639" activeTab="2" xr2:uid="{00000000-000D-0000-FFFF-FFFF00000000}"/>
  </bookViews>
  <sheets>
    <sheet name="Intro &amp; Info" sheetId="2" r:id="rId1"/>
    <sheet name="Order Form" sheetId="3" r:id="rId2"/>
    <sheet name="Full Price List" sheetId="1" r:id="rId3"/>
    <sheet name="Top 100" sheetId="8" r:id="rId4"/>
  </sheets>
  <definedNames>
    <definedName name="_xlnm._FilterDatabase" localSheetId="2" hidden="1">'Full Price List'!$A$9:$Y$1207</definedName>
    <definedName name="_xlnm.Print_Area" localSheetId="2">'Full Price List'!$B$1:$Q$9</definedName>
    <definedName name="_xlnm.Print_Area" localSheetId="0">'Intro &amp; Info'!$B$1:$E$34</definedName>
    <definedName name="_xlnm.Print_Titles" localSheetId="2">'Full Price List'!$9:$9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L10" i="1" l="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1" i="1"/>
  <c r="L1142" i="1"/>
  <c r="L1143" i="1"/>
  <c r="L1144" i="1"/>
  <c r="L1145" i="1"/>
  <c r="L1146" i="1"/>
  <c r="L1147"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3" i="1"/>
  <c r="L1194" i="1"/>
  <c r="L1195" i="1"/>
  <c r="L1196" i="1"/>
  <c r="L1197" i="1"/>
  <c r="L1198" i="1"/>
  <c r="L1199" i="1"/>
  <c r="L1200" i="1"/>
  <c r="L1201" i="1"/>
  <c r="L1202" i="1"/>
  <c r="L1203" i="1"/>
  <c r="L1204" i="1"/>
  <c r="L1205" i="1"/>
  <c r="L1206" i="1"/>
  <c r="D22" i="3" l="1"/>
  <c r="F22" i="3"/>
  <c r="D518" i="1"/>
  <c r="D931" i="1" l="1"/>
  <c r="D1155" i="1"/>
  <c r="D332" i="1"/>
  <c r="D312" i="1"/>
  <c r="D343" i="1"/>
  <c r="D338" i="1"/>
  <c r="D1069" i="1" l="1"/>
  <c r="D1080" i="1"/>
  <c r="D136" i="1"/>
  <c r="D945" i="1"/>
  <c r="D1137" i="1"/>
  <c r="D729" i="1"/>
  <c r="D1061" i="1"/>
  <c r="D1153" i="1"/>
  <c r="D1062" i="1"/>
  <c r="D301" i="1"/>
  <c r="D1141" i="1"/>
  <c r="D1142" i="1"/>
  <c r="D1143" i="1"/>
  <c r="D1144" i="1"/>
  <c r="D1145" i="1"/>
  <c r="D1065" i="1"/>
  <c r="D1085" i="1"/>
  <c r="D238" i="1"/>
  <c r="D311" i="1"/>
  <c r="D1135" i="1"/>
  <c r="D949" i="1"/>
  <c r="D947" i="1"/>
  <c r="D948" i="1"/>
  <c r="D717" i="1"/>
  <c r="D336" i="1"/>
  <c r="D337" i="1"/>
  <c r="D932" i="1"/>
  <c r="D1064" i="1"/>
  <c r="D1070" i="1"/>
  <c r="D1063" i="1"/>
  <c r="D1071" i="1"/>
  <c r="D140" i="1"/>
  <c r="D294" i="1"/>
  <c r="D300" i="1"/>
  <c r="D817" i="1"/>
  <c r="D1068" i="1"/>
  <c r="D1072" i="1"/>
  <c r="D1073" i="1"/>
  <c r="D1074" i="1"/>
  <c r="D1075" i="1"/>
  <c r="D1076" i="1"/>
  <c r="D1077" i="1"/>
  <c r="D1078" i="1"/>
  <c r="D1032" i="1"/>
  <c r="D1089" i="1"/>
  <c r="D1090" i="1"/>
  <c r="D1091" i="1"/>
  <c r="D306" i="1"/>
  <c r="D288" i="1"/>
  <c r="D134" i="1"/>
  <c r="D135" i="1"/>
  <c r="D143" i="1"/>
  <c r="D1139" i="1"/>
  <c r="D299" i="1"/>
  <c r="D1029" i="1"/>
  <c r="D1030" i="1"/>
  <c r="D1098" i="1"/>
  <c r="D240" i="1"/>
  <c r="D290" i="1"/>
  <c r="D1060" i="1"/>
  <c r="D1088" i="1"/>
  <c r="D818" i="1"/>
  <c r="D291" i="1"/>
  <c r="D139" i="1"/>
  <c r="D1067" i="1"/>
  <c r="D289" i="1"/>
  <c r="D1146" i="1"/>
  <c r="D304" i="1"/>
  <c r="D293" i="1"/>
  <c r="D340" i="1"/>
  <c r="D1034" i="1"/>
  <c r="D540" i="1"/>
  <c r="D1048" i="1"/>
  <c r="D1136" i="1"/>
  <c r="D1138" i="1"/>
  <c r="D820" i="1"/>
  <c r="D1066" i="1"/>
  <c r="D292" i="1"/>
  <c r="D1079" i="1"/>
  <c r="D127" i="1"/>
  <c r="D259" i="1"/>
  <c r="D951" i="1"/>
  <c r="D1082" i="1"/>
  <c r="D295" i="1"/>
  <c r="D298" i="1"/>
  <c r="D1134" i="1"/>
  <c r="D1147" i="1"/>
  <c r="D1081" i="1"/>
  <c r="D138" i="1"/>
  <c r="D141" i="1"/>
  <c r="D142" i="1"/>
  <c r="D151" i="1"/>
  <c r="D152" i="1"/>
  <c r="D296" i="1"/>
  <c r="D297" i="1"/>
  <c r="D305" i="1"/>
  <c r="D310" i="1"/>
  <c r="D149" i="1"/>
  <c r="D150" i="1"/>
  <c r="D1049" i="1"/>
  <c r="D1055" i="1"/>
  <c r="D1056" i="1"/>
  <c r="D1057" i="1"/>
  <c r="D1058" i="1"/>
  <c r="D1154" i="1"/>
  <c r="D1050" i="1"/>
  <c r="D1051" i="1"/>
  <c r="D1052" i="1"/>
  <c r="D1053" i="1"/>
  <c r="D1054" i="1"/>
  <c r="D1119" i="1"/>
  <c r="D1120" i="1"/>
  <c r="D137" i="1"/>
  <c r="D144" i="1"/>
  <c r="D145" i="1"/>
  <c r="D147" i="1"/>
  <c r="D303" i="1"/>
  <c r="D328" i="1"/>
  <c r="D329" i="1"/>
  <c r="D605" i="1"/>
  <c r="D606" i="1"/>
  <c r="D1059" i="1"/>
  <c r="D584" i="1"/>
  <c r="D585" i="1"/>
  <c r="D146" i="1"/>
  <c r="D655" i="1"/>
  <c r="D656" i="1"/>
  <c r="D657" i="1"/>
  <c r="D658" i="1"/>
  <c r="D972" i="1"/>
  <c r="D973" i="1"/>
  <c r="D974" i="1"/>
  <c r="D975" i="1"/>
  <c r="D977" i="1"/>
  <c r="D978" i="1"/>
  <c r="D968" i="1"/>
  <c r="D969" i="1"/>
  <c r="D970" i="1"/>
  <c r="D971" i="1"/>
  <c r="D976" i="1"/>
  <c r="D1019" i="1"/>
  <c r="D1020" i="1"/>
  <c r="D1021" i="1"/>
  <c r="D1022" i="1"/>
  <c r="D1023" i="1"/>
  <c r="D1024" i="1"/>
  <c r="D952" i="1"/>
  <c r="D953" i="1"/>
  <c r="D954" i="1"/>
  <c r="D1013" i="1"/>
  <c r="D1014" i="1"/>
  <c r="D1015" i="1"/>
  <c r="D1016" i="1"/>
  <c r="D1017" i="1"/>
  <c r="D1018" i="1"/>
  <c r="D302" i="1"/>
  <c r="D48" i="1"/>
  <c r="D148" i="1"/>
  <c r="D153" i="1"/>
  <c r="D308" i="1"/>
  <c r="D309" i="1"/>
  <c r="D313" i="1"/>
  <c r="D314" i="1"/>
  <c r="D315" i="1"/>
  <c r="D316" i="1"/>
  <c r="D317" i="1"/>
  <c r="D318" i="1"/>
  <c r="D319" i="1"/>
  <c r="D320" i="1"/>
  <c r="D321" i="1"/>
  <c r="D322" i="1"/>
  <c r="D323" i="1"/>
  <c r="D324" i="1"/>
  <c r="D325" i="1"/>
  <c r="D326" i="1"/>
  <c r="D327" i="1"/>
  <c r="D330" i="1"/>
  <c r="D333" i="1"/>
  <c r="D334" i="1"/>
  <c r="D335" i="1"/>
  <c r="D342" i="1"/>
  <c r="D1007" i="1"/>
  <c r="D1083" i="1"/>
  <c r="D1086" i="1"/>
  <c r="D1087" i="1"/>
  <c r="D1092" i="1"/>
  <c r="D1093" i="1"/>
  <c r="D1094" i="1"/>
  <c r="D1095" i="1"/>
  <c r="D1096" i="1"/>
  <c r="D1097" i="1"/>
  <c r="D1099" i="1"/>
  <c r="D1100" i="1"/>
  <c r="D1101" i="1"/>
  <c r="D1102" i="1"/>
  <c r="D1103" i="1"/>
  <c r="D1105" i="1"/>
  <c r="D1106" i="1"/>
  <c r="D1107" i="1"/>
  <c r="D1108" i="1"/>
  <c r="D1121" i="1"/>
  <c r="D1122" i="1"/>
  <c r="D1123" i="1"/>
  <c r="D1124" i="1"/>
  <c r="D1125" i="1"/>
  <c r="D1126" i="1"/>
  <c r="D1127" i="1"/>
  <c r="D1128" i="1"/>
  <c r="D1129" i="1"/>
  <c r="D1131" i="1"/>
  <c r="D1132" i="1"/>
  <c r="D1133" i="1"/>
  <c r="D1150" i="1"/>
  <c r="D1151" i="1"/>
  <c r="D1152" i="1"/>
  <c r="D1200" i="1"/>
  <c r="D1204" i="1"/>
  <c r="D1206" i="1"/>
  <c r="D331" i="1"/>
  <c r="D341" i="1"/>
  <c r="D1084" i="1"/>
  <c r="D1104" i="1"/>
  <c r="D1130" i="1"/>
  <c r="D1156" i="1"/>
  <c r="D1157" i="1"/>
  <c r="D1158" i="1"/>
  <c r="D1164" i="1"/>
  <c r="D1165" i="1"/>
  <c r="D1166" i="1"/>
  <c r="D1167" i="1"/>
  <c r="D1168" i="1"/>
  <c r="D1169" i="1"/>
  <c r="D1170" i="1"/>
  <c r="D1171" i="1"/>
  <c r="D1173" i="1"/>
  <c r="D1176" i="1"/>
  <c r="D1178" i="1"/>
  <c r="D1184" i="1"/>
  <c r="D1191" i="1"/>
  <c r="D1193" i="1"/>
  <c r="D1199" i="1"/>
  <c r="D1203" i="1"/>
  <c r="D1201" i="1"/>
  <c r="D1202" i="1"/>
  <c r="F23" i="3" l="1"/>
  <c r="G23" i="3"/>
  <c r="H23" i="3"/>
  <c r="I23" i="3" s="1"/>
  <c r="F24" i="3"/>
  <c r="G24" i="3"/>
  <c r="H24" i="3"/>
  <c r="I24" i="3" s="1"/>
  <c r="F25" i="3"/>
  <c r="G25" i="3"/>
  <c r="H25" i="3"/>
  <c r="I25" i="3" s="1"/>
  <c r="F26" i="3"/>
  <c r="G26" i="3"/>
  <c r="H26" i="3"/>
  <c r="I26" i="3" s="1"/>
  <c r="F27" i="3"/>
  <c r="G27" i="3"/>
  <c r="H27" i="3"/>
  <c r="I27" i="3" s="1"/>
  <c r="F28" i="3"/>
  <c r="G28" i="3"/>
  <c r="H28" i="3"/>
  <c r="I28" i="3" s="1"/>
  <c r="F29" i="3"/>
  <c r="G29" i="3"/>
  <c r="H29" i="3"/>
  <c r="I29" i="3" s="1"/>
  <c r="F30" i="3"/>
  <c r="G30" i="3"/>
  <c r="H30" i="3"/>
  <c r="I30" i="3" s="1"/>
  <c r="F31" i="3"/>
  <c r="G31" i="3"/>
  <c r="H31" i="3"/>
  <c r="I31" i="3" s="1"/>
  <c r="F32" i="3"/>
  <c r="G32" i="3"/>
  <c r="H32" i="3"/>
  <c r="I32" i="3" s="1"/>
  <c r="F33" i="3"/>
  <c r="G33" i="3"/>
  <c r="H33" i="3"/>
  <c r="I33" i="3" s="1"/>
  <c r="F34" i="3"/>
  <c r="G34" i="3"/>
  <c r="H34" i="3"/>
  <c r="I34" i="3" s="1"/>
  <c r="F35" i="3"/>
  <c r="G35" i="3"/>
  <c r="H35" i="3"/>
  <c r="I35" i="3" s="1"/>
  <c r="F36" i="3"/>
  <c r="G36" i="3"/>
  <c r="H36" i="3"/>
  <c r="I36" i="3" s="1"/>
  <c r="F37" i="3"/>
  <c r="G37" i="3"/>
  <c r="H37" i="3"/>
  <c r="I37" i="3" s="1"/>
  <c r="F38" i="3"/>
  <c r="G38" i="3"/>
  <c r="H38" i="3"/>
  <c r="I38" i="3" s="1"/>
  <c r="F39" i="3"/>
  <c r="G39" i="3"/>
  <c r="H39" i="3"/>
  <c r="I39" i="3" s="1"/>
  <c r="F40" i="3"/>
  <c r="G40" i="3"/>
  <c r="H40" i="3"/>
  <c r="I40" i="3" s="1"/>
  <c r="F41" i="3"/>
  <c r="G41" i="3"/>
  <c r="H41" i="3"/>
  <c r="I41" i="3" s="1"/>
  <c r="F42" i="3"/>
  <c r="G42" i="3"/>
  <c r="H42" i="3"/>
  <c r="I42" i="3" s="1"/>
  <c r="F43" i="3"/>
  <c r="G43" i="3"/>
  <c r="H43" i="3"/>
  <c r="I43" i="3" s="1"/>
  <c r="F44" i="3"/>
  <c r="G44" i="3"/>
  <c r="H44" i="3"/>
  <c r="I44" i="3" s="1"/>
  <c r="F45" i="3"/>
  <c r="G45" i="3"/>
  <c r="H45" i="3"/>
  <c r="I45" i="3" s="1"/>
  <c r="F46" i="3"/>
  <c r="G46" i="3"/>
  <c r="H46" i="3"/>
  <c r="I46" i="3" s="1"/>
  <c r="F47" i="3"/>
  <c r="G47" i="3"/>
  <c r="H47" i="3"/>
  <c r="I47" i="3" s="1"/>
  <c r="F48" i="3"/>
  <c r="G48" i="3"/>
  <c r="H48" i="3"/>
  <c r="I48" i="3" s="1"/>
  <c r="F49" i="3"/>
  <c r="G49" i="3"/>
  <c r="H49" i="3"/>
  <c r="I49" i="3" s="1"/>
  <c r="F50" i="3"/>
  <c r="G50" i="3"/>
  <c r="H50" i="3"/>
  <c r="I50" i="3" s="1"/>
  <c r="F51" i="3"/>
  <c r="G51" i="3"/>
  <c r="H51" i="3"/>
  <c r="I51" i="3" s="1"/>
  <c r="F52" i="3"/>
  <c r="G52" i="3"/>
  <c r="H52" i="3"/>
  <c r="I52" i="3" s="1"/>
  <c r="F53" i="3"/>
  <c r="G53" i="3"/>
  <c r="H53" i="3"/>
  <c r="I53" i="3" s="1"/>
  <c r="F54" i="3"/>
  <c r="G54" i="3"/>
  <c r="H54" i="3"/>
  <c r="I54" i="3" s="1"/>
  <c r="F55" i="3"/>
  <c r="G55" i="3"/>
  <c r="H55" i="3"/>
  <c r="I55" i="3" s="1"/>
  <c r="F56" i="3"/>
  <c r="G56" i="3"/>
  <c r="H56" i="3"/>
  <c r="I56" i="3" s="1"/>
  <c r="F57" i="3"/>
  <c r="G57" i="3"/>
  <c r="H57" i="3"/>
  <c r="I57" i="3" s="1"/>
  <c r="F58" i="3"/>
  <c r="G58" i="3"/>
  <c r="H58" i="3"/>
  <c r="I58" i="3" s="1"/>
  <c r="F59" i="3"/>
  <c r="G59" i="3"/>
  <c r="H59" i="3"/>
  <c r="I59" i="3" s="1"/>
  <c r="F60" i="3"/>
  <c r="G60" i="3"/>
  <c r="H60" i="3"/>
  <c r="I60" i="3" s="1"/>
  <c r="F61" i="3"/>
  <c r="G61" i="3"/>
  <c r="H61" i="3"/>
  <c r="I61" i="3" s="1"/>
  <c r="F62" i="3"/>
  <c r="G62" i="3"/>
  <c r="H62" i="3"/>
  <c r="I62" i="3" s="1"/>
  <c r="F63" i="3"/>
  <c r="G63" i="3"/>
  <c r="H63" i="3"/>
  <c r="I63" i="3" s="1"/>
  <c r="F64" i="3"/>
  <c r="G64" i="3"/>
  <c r="H64" i="3"/>
  <c r="I64" i="3" s="1"/>
  <c r="F65" i="3"/>
  <c r="G65" i="3"/>
  <c r="H65" i="3"/>
  <c r="I65" i="3" s="1"/>
  <c r="F66" i="3"/>
  <c r="G66" i="3"/>
  <c r="H66" i="3"/>
  <c r="I66" i="3" s="1"/>
  <c r="F67" i="3"/>
  <c r="G67" i="3"/>
  <c r="H67" i="3"/>
  <c r="I67" i="3" s="1"/>
  <c r="F68" i="3"/>
  <c r="G68" i="3"/>
  <c r="H68" i="3"/>
  <c r="I68" i="3" s="1"/>
  <c r="F69" i="3"/>
  <c r="G69" i="3"/>
  <c r="H69" i="3"/>
  <c r="I69" i="3" s="1"/>
  <c r="F70" i="3"/>
  <c r="G70" i="3"/>
  <c r="H70" i="3"/>
  <c r="I70" i="3" s="1"/>
  <c r="F71" i="3"/>
  <c r="G71" i="3"/>
  <c r="H71" i="3"/>
  <c r="I71" i="3" s="1"/>
  <c r="F72" i="3"/>
  <c r="G72" i="3"/>
  <c r="H72" i="3"/>
  <c r="I72" i="3" s="1"/>
  <c r="F73" i="3"/>
  <c r="G73" i="3"/>
  <c r="H73" i="3"/>
  <c r="I73" i="3" s="1"/>
  <c r="F74" i="3"/>
  <c r="G74" i="3"/>
  <c r="H74" i="3"/>
  <c r="I74" i="3" s="1"/>
  <c r="F75" i="3"/>
  <c r="G75" i="3"/>
  <c r="H75" i="3"/>
  <c r="I75" i="3" s="1"/>
  <c r="F76" i="3"/>
  <c r="G76" i="3"/>
  <c r="H76" i="3"/>
  <c r="I76" i="3" s="1"/>
  <c r="F77" i="3"/>
  <c r="G77" i="3"/>
  <c r="H77" i="3"/>
  <c r="I77" i="3" s="1"/>
  <c r="F78" i="3"/>
  <c r="G78" i="3"/>
  <c r="H78" i="3"/>
  <c r="I78" i="3" s="1"/>
  <c r="F79" i="3"/>
  <c r="G79" i="3"/>
  <c r="H79" i="3"/>
  <c r="I79" i="3" s="1"/>
  <c r="F80" i="3"/>
  <c r="G80" i="3"/>
  <c r="H80" i="3"/>
  <c r="I80" i="3" s="1"/>
  <c r="F81" i="3"/>
  <c r="G81" i="3"/>
  <c r="H81" i="3"/>
  <c r="I81" i="3" s="1"/>
  <c r="F82" i="3"/>
  <c r="G82" i="3"/>
  <c r="H82" i="3"/>
  <c r="I82" i="3" s="1"/>
  <c r="F83" i="3"/>
  <c r="G83" i="3"/>
  <c r="H83" i="3"/>
  <c r="I83" i="3" s="1"/>
  <c r="F84" i="3"/>
  <c r="G84" i="3"/>
  <c r="H84" i="3"/>
  <c r="I84" i="3" s="1"/>
  <c r="F85" i="3"/>
  <c r="G85" i="3"/>
  <c r="H85" i="3"/>
  <c r="I85" i="3" s="1"/>
  <c r="F86" i="3"/>
  <c r="G86" i="3"/>
  <c r="H86" i="3"/>
  <c r="I86" i="3" s="1"/>
  <c r="F87" i="3"/>
  <c r="G87" i="3"/>
  <c r="H87" i="3"/>
  <c r="I87" i="3" s="1"/>
  <c r="F88" i="3"/>
  <c r="G88" i="3"/>
  <c r="H88" i="3"/>
  <c r="I88" i="3" s="1"/>
  <c r="F89" i="3"/>
  <c r="G89" i="3"/>
  <c r="H89" i="3"/>
  <c r="I89" i="3" s="1"/>
  <c r="F90" i="3"/>
  <c r="G90" i="3"/>
  <c r="H90" i="3"/>
  <c r="I90" i="3" s="1"/>
  <c r="F91" i="3"/>
  <c r="G91" i="3"/>
  <c r="H91" i="3"/>
  <c r="I91" i="3" s="1"/>
  <c r="F92" i="3"/>
  <c r="G92" i="3"/>
  <c r="H92" i="3"/>
  <c r="I92" i="3" s="1"/>
  <c r="F93" i="3"/>
  <c r="G93" i="3"/>
  <c r="H93" i="3"/>
  <c r="I93" i="3" s="1"/>
  <c r="F94" i="3"/>
  <c r="G94" i="3"/>
  <c r="H94" i="3"/>
  <c r="I94" i="3" s="1"/>
  <c r="F95" i="3"/>
  <c r="G95" i="3"/>
  <c r="H95" i="3"/>
  <c r="I95" i="3" s="1"/>
  <c r="F96" i="3"/>
  <c r="G96" i="3"/>
  <c r="H96" i="3"/>
  <c r="I96" i="3" s="1"/>
  <c r="F97" i="3"/>
  <c r="G97" i="3"/>
  <c r="H97" i="3"/>
  <c r="I97" i="3" s="1"/>
  <c r="F98" i="3"/>
  <c r="G98" i="3"/>
  <c r="H98" i="3"/>
  <c r="I98" i="3" s="1"/>
  <c r="F99" i="3"/>
  <c r="G99" i="3"/>
  <c r="H99" i="3"/>
  <c r="I99" i="3" s="1"/>
  <c r="F100" i="3"/>
  <c r="G100" i="3"/>
  <c r="H100" i="3"/>
  <c r="I100" i="3" s="1"/>
  <c r="F101" i="3"/>
  <c r="G101" i="3"/>
  <c r="H101" i="3"/>
  <c r="I101" i="3" s="1"/>
  <c r="F102" i="3"/>
  <c r="G102" i="3"/>
  <c r="H102" i="3"/>
  <c r="I102" i="3" s="1"/>
  <c r="F103" i="3"/>
  <c r="G103" i="3"/>
  <c r="H103" i="3"/>
  <c r="I103" i="3" s="1"/>
  <c r="F104" i="3"/>
  <c r="G104" i="3"/>
  <c r="H104" i="3"/>
  <c r="I104" i="3" s="1"/>
  <c r="F105" i="3"/>
  <c r="G105" i="3"/>
  <c r="H105" i="3"/>
  <c r="I105" i="3" s="1"/>
  <c r="F106" i="3"/>
  <c r="G106" i="3"/>
  <c r="H106" i="3"/>
  <c r="I106" i="3" s="1"/>
  <c r="F107" i="3"/>
  <c r="G107" i="3"/>
  <c r="H107" i="3"/>
  <c r="I107" i="3" s="1"/>
  <c r="F108" i="3"/>
  <c r="G108" i="3"/>
  <c r="H108" i="3"/>
  <c r="I108" i="3" s="1"/>
  <c r="F109" i="3"/>
  <c r="G109" i="3"/>
  <c r="H109" i="3"/>
  <c r="I109" i="3" s="1"/>
  <c r="F110" i="3"/>
  <c r="G110" i="3"/>
  <c r="H110" i="3"/>
  <c r="I110" i="3" s="1"/>
  <c r="F111" i="3"/>
  <c r="G111" i="3"/>
  <c r="H111" i="3"/>
  <c r="I111" i="3" s="1"/>
  <c r="F112" i="3"/>
  <c r="G112" i="3"/>
  <c r="H112" i="3"/>
  <c r="I112" i="3" s="1"/>
  <c r="F113" i="3"/>
  <c r="G113" i="3"/>
  <c r="H113" i="3"/>
  <c r="I113" i="3" s="1"/>
  <c r="F114" i="3"/>
  <c r="G114" i="3"/>
  <c r="H114" i="3"/>
  <c r="I114" i="3" s="1"/>
  <c r="F115" i="3"/>
  <c r="G115" i="3"/>
  <c r="H115" i="3"/>
  <c r="I115" i="3" s="1"/>
  <c r="F116" i="3"/>
  <c r="G116" i="3"/>
  <c r="H116" i="3"/>
  <c r="I116" i="3" s="1"/>
  <c r="F117" i="3"/>
  <c r="G117" i="3"/>
  <c r="H117" i="3"/>
  <c r="I117" i="3" s="1"/>
  <c r="F118" i="3"/>
  <c r="G118" i="3"/>
  <c r="H118" i="3"/>
  <c r="I118" i="3" s="1"/>
  <c r="F119" i="3"/>
  <c r="G119" i="3"/>
  <c r="H119" i="3"/>
  <c r="I119" i="3" s="1"/>
  <c r="F120" i="3"/>
  <c r="G120" i="3"/>
  <c r="H120" i="3"/>
  <c r="I120" i="3" s="1"/>
  <c r="F121" i="3"/>
  <c r="G121" i="3"/>
  <c r="H121" i="3"/>
  <c r="I121" i="3" s="1"/>
  <c r="F122" i="3"/>
  <c r="G122" i="3"/>
  <c r="H122" i="3"/>
  <c r="I122" i="3" s="1"/>
  <c r="F123" i="3"/>
  <c r="G123" i="3"/>
  <c r="H123" i="3"/>
  <c r="I123" i="3" s="1"/>
  <c r="F124" i="3"/>
  <c r="G124" i="3"/>
  <c r="H124" i="3"/>
  <c r="I124" i="3" s="1"/>
  <c r="F125" i="3"/>
  <c r="G125" i="3"/>
  <c r="H125" i="3"/>
  <c r="I125" i="3" s="1"/>
  <c r="F126" i="3"/>
  <c r="G126" i="3"/>
  <c r="H126" i="3"/>
  <c r="I126" i="3" s="1"/>
  <c r="F127" i="3"/>
  <c r="G127" i="3"/>
  <c r="H127" i="3"/>
  <c r="I127" i="3" s="1"/>
  <c r="F128" i="3"/>
  <c r="G128" i="3"/>
  <c r="H128" i="3"/>
  <c r="I128" i="3" s="1"/>
  <c r="F129" i="3"/>
  <c r="G129" i="3"/>
  <c r="H129" i="3"/>
  <c r="I129" i="3" s="1"/>
  <c r="F130" i="3"/>
  <c r="G130" i="3"/>
  <c r="H130" i="3"/>
  <c r="I130" i="3" s="1"/>
  <c r="F131" i="3"/>
  <c r="G131" i="3"/>
  <c r="H131" i="3"/>
  <c r="I131" i="3" s="1"/>
  <c r="F132" i="3"/>
  <c r="G132" i="3"/>
  <c r="H132" i="3"/>
  <c r="I132" i="3" s="1"/>
  <c r="F133" i="3"/>
  <c r="G133" i="3"/>
  <c r="H133" i="3"/>
  <c r="I133" i="3" s="1"/>
  <c r="F134" i="3"/>
  <c r="G134" i="3"/>
  <c r="H134" i="3"/>
  <c r="I134" i="3" s="1"/>
  <c r="F135" i="3"/>
  <c r="G135" i="3"/>
  <c r="H135" i="3"/>
  <c r="I135" i="3" s="1"/>
  <c r="F136" i="3"/>
  <c r="G136" i="3"/>
  <c r="H136" i="3"/>
  <c r="I136" i="3" s="1"/>
  <c r="F137" i="3"/>
  <c r="G137" i="3"/>
  <c r="H137" i="3"/>
  <c r="I137" i="3" s="1"/>
  <c r="F138" i="3"/>
  <c r="G138" i="3"/>
  <c r="H138" i="3"/>
  <c r="I138" i="3" s="1"/>
  <c r="F139" i="3"/>
  <c r="G139" i="3"/>
  <c r="H139" i="3"/>
  <c r="I139" i="3" s="1"/>
  <c r="F140" i="3"/>
  <c r="G140" i="3"/>
  <c r="H140" i="3"/>
  <c r="I140" i="3" s="1"/>
  <c r="F141" i="3"/>
  <c r="G141" i="3"/>
  <c r="H141" i="3"/>
  <c r="I141" i="3" s="1"/>
  <c r="F142" i="3"/>
  <c r="G142" i="3"/>
  <c r="H142" i="3"/>
  <c r="I142" i="3" s="1"/>
  <c r="F143" i="3"/>
  <c r="G143" i="3"/>
  <c r="H143" i="3"/>
  <c r="I143" i="3" s="1"/>
  <c r="F144" i="3"/>
  <c r="G144" i="3"/>
  <c r="H144" i="3"/>
  <c r="I144" i="3" s="1"/>
  <c r="F145" i="3"/>
  <c r="G145" i="3"/>
  <c r="H145" i="3"/>
  <c r="I145" i="3" s="1"/>
  <c r="F146" i="3"/>
  <c r="G146" i="3"/>
  <c r="H146" i="3"/>
  <c r="I146" i="3" s="1"/>
  <c r="F147" i="3"/>
  <c r="G147" i="3"/>
  <c r="H147" i="3"/>
  <c r="I147" i="3" s="1"/>
  <c r="F148" i="3"/>
  <c r="G148" i="3"/>
  <c r="H148" i="3"/>
  <c r="I148" i="3" s="1"/>
  <c r="F149" i="3"/>
  <c r="G149" i="3"/>
  <c r="H149" i="3"/>
  <c r="I149" i="3" s="1"/>
  <c r="F150" i="3"/>
  <c r="G150" i="3"/>
  <c r="H150" i="3"/>
  <c r="I150" i="3" s="1"/>
  <c r="F151" i="3"/>
  <c r="G151" i="3"/>
  <c r="H151" i="3"/>
  <c r="I151" i="3" s="1"/>
  <c r="F152" i="3"/>
  <c r="G152" i="3"/>
  <c r="H152" i="3"/>
  <c r="I152" i="3" s="1"/>
  <c r="F153" i="3"/>
  <c r="G153" i="3"/>
  <c r="H153" i="3"/>
  <c r="I153" i="3" s="1"/>
  <c r="F154" i="3"/>
  <c r="G154" i="3"/>
  <c r="H154" i="3"/>
  <c r="I154" i="3" s="1"/>
  <c r="F155" i="3"/>
  <c r="G155" i="3"/>
  <c r="H155" i="3"/>
  <c r="I155" i="3" s="1"/>
  <c r="F156" i="3"/>
  <c r="G156" i="3"/>
  <c r="H156" i="3"/>
  <c r="I156" i="3" s="1"/>
  <c r="F157" i="3"/>
  <c r="G157" i="3"/>
  <c r="H157" i="3"/>
  <c r="I157" i="3" s="1"/>
  <c r="F158" i="3"/>
  <c r="G158" i="3"/>
  <c r="H158" i="3"/>
  <c r="I158" i="3" s="1"/>
  <c r="F159" i="3"/>
  <c r="G159" i="3"/>
  <c r="H159" i="3"/>
  <c r="I159" i="3" s="1"/>
  <c r="F160" i="3"/>
  <c r="G160" i="3"/>
  <c r="H160" i="3"/>
  <c r="I160" i="3" s="1"/>
  <c r="F161" i="3"/>
  <c r="G161" i="3"/>
  <c r="H161" i="3"/>
  <c r="I161" i="3" s="1"/>
  <c r="F162" i="3"/>
  <c r="G162" i="3"/>
  <c r="H162" i="3"/>
  <c r="I162" i="3" s="1"/>
  <c r="F163" i="3"/>
  <c r="G163" i="3"/>
  <c r="H163" i="3"/>
  <c r="I163" i="3" s="1"/>
  <c r="F164" i="3"/>
  <c r="G164" i="3"/>
  <c r="H164" i="3"/>
  <c r="I164" i="3" s="1"/>
  <c r="F165" i="3"/>
  <c r="G165" i="3"/>
  <c r="H165" i="3"/>
  <c r="I165" i="3" s="1"/>
  <c r="F166" i="3"/>
  <c r="G166" i="3"/>
  <c r="H166" i="3"/>
  <c r="I166" i="3" s="1"/>
  <c r="F167" i="3"/>
  <c r="G167" i="3"/>
  <c r="H167" i="3"/>
  <c r="I167" i="3" s="1"/>
  <c r="F168" i="3"/>
  <c r="G168" i="3"/>
  <c r="H168" i="3"/>
  <c r="I168" i="3" s="1"/>
  <c r="F169" i="3"/>
  <c r="G169" i="3"/>
  <c r="H169" i="3"/>
  <c r="I169" i="3" s="1"/>
  <c r="F170" i="3"/>
  <c r="G170" i="3"/>
  <c r="H170" i="3"/>
  <c r="I170" i="3" s="1"/>
  <c r="F171" i="3"/>
  <c r="G171" i="3"/>
  <c r="H171" i="3"/>
  <c r="I171" i="3" s="1"/>
  <c r="F172" i="3"/>
  <c r="G172" i="3"/>
  <c r="H172" i="3"/>
  <c r="I172" i="3" s="1"/>
  <c r="F173" i="3"/>
  <c r="G173" i="3"/>
  <c r="H173" i="3"/>
  <c r="I173" i="3" s="1"/>
  <c r="F174" i="3"/>
  <c r="G174" i="3"/>
  <c r="H174" i="3"/>
  <c r="I174" i="3" s="1"/>
  <c r="F175" i="3"/>
  <c r="G175" i="3"/>
  <c r="H175" i="3"/>
  <c r="I175" i="3" s="1"/>
  <c r="F176" i="3"/>
  <c r="G176" i="3"/>
  <c r="H176" i="3"/>
  <c r="I176" i="3" s="1"/>
  <c r="F177" i="3"/>
  <c r="G177" i="3"/>
  <c r="H177" i="3"/>
  <c r="I177" i="3" s="1"/>
  <c r="F178" i="3"/>
  <c r="G178" i="3"/>
  <c r="H178" i="3"/>
  <c r="I178" i="3" s="1"/>
  <c r="F179" i="3"/>
  <c r="G179" i="3"/>
  <c r="H179" i="3"/>
  <c r="I179" i="3" s="1"/>
  <c r="F180" i="3"/>
  <c r="G180" i="3"/>
  <c r="H180" i="3"/>
  <c r="I180" i="3" s="1"/>
  <c r="F181" i="3"/>
  <c r="G181" i="3"/>
  <c r="H181" i="3"/>
  <c r="I181" i="3" s="1"/>
  <c r="F182" i="3"/>
  <c r="G182" i="3"/>
  <c r="H182" i="3"/>
  <c r="I182" i="3" s="1"/>
  <c r="F183" i="3"/>
  <c r="G183" i="3"/>
  <c r="H183" i="3"/>
  <c r="I183" i="3" s="1"/>
  <c r="F184" i="3"/>
  <c r="G184" i="3"/>
  <c r="H184" i="3"/>
  <c r="I184" i="3" s="1"/>
  <c r="F185" i="3"/>
  <c r="G185" i="3"/>
  <c r="H185" i="3"/>
  <c r="I185" i="3" s="1"/>
  <c r="F186" i="3"/>
  <c r="G186" i="3"/>
  <c r="H186" i="3"/>
  <c r="I186" i="3" s="1"/>
  <c r="F187" i="3"/>
  <c r="G187" i="3"/>
  <c r="H187" i="3"/>
  <c r="I187" i="3" s="1"/>
  <c r="F188" i="3"/>
  <c r="G188" i="3"/>
  <c r="H188" i="3"/>
  <c r="I188" i="3" s="1"/>
  <c r="F189" i="3"/>
  <c r="G189" i="3"/>
  <c r="H189" i="3"/>
  <c r="I189" i="3" s="1"/>
  <c r="F190" i="3"/>
  <c r="G190" i="3"/>
  <c r="H190" i="3"/>
  <c r="I190" i="3" s="1"/>
  <c r="F191" i="3"/>
  <c r="G191" i="3"/>
  <c r="H191" i="3"/>
  <c r="I191" i="3" s="1"/>
  <c r="F192" i="3"/>
  <c r="G192" i="3"/>
  <c r="H192" i="3"/>
  <c r="I192" i="3" s="1"/>
  <c r="F193" i="3"/>
  <c r="G193" i="3"/>
  <c r="H193" i="3"/>
  <c r="I193" i="3" s="1"/>
  <c r="F194" i="3"/>
  <c r="G194" i="3"/>
  <c r="H194" i="3"/>
  <c r="I194" i="3" s="1"/>
  <c r="F195" i="3"/>
  <c r="G195" i="3"/>
  <c r="H195" i="3"/>
  <c r="I195" i="3" s="1"/>
  <c r="F196" i="3"/>
  <c r="G196" i="3"/>
  <c r="H196" i="3"/>
  <c r="I196" i="3" s="1"/>
  <c r="F197" i="3"/>
  <c r="G197" i="3"/>
  <c r="H197" i="3"/>
  <c r="I197" i="3" s="1"/>
  <c r="F198" i="3"/>
  <c r="G198" i="3"/>
  <c r="H198" i="3"/>
  <c r="I198" i="3" s="1"/>
  <c r="F199" i="3"/>
  <c r="G199" i="3"/>
  <c r="H199" i="3"/>
  <c r="I199" i="3" s="1"/>
  <c r="F200" i="3"/>
  <c r="G200" i="3"/>
  <c r="H200" i="3"/>
  <c r="I200" i="3" s="1"/>
  <c r="F201" i="3"/>
  <c r="G201" i="3"/>
  <c r="H201" i="3"/>
  <c r="I201" i="3" s="1"/>
  <c r="F202" i="3"/>
  <c r="G202" i="3"/>
  <c r="H202" i="3"/>
  <c r="I202" i="3" s="1"/>
  <c r="F203" i="3"/>
  <c r="G203" i="3"/>
  <c r="H203" i="3"/>
  <c r="I203" i="3" s="1"/>
  <c r="F204" i="3"/>
  <c r="G204" i="3"/>
  <c r="H204" i="3"/>
  <c r="I204" i="3" s="1"/>
  <c r="F205" i="3"/>
  <c r="G205" i="3"/>
  <c r="H205" i="3"/>
  <c r="I205" i="3" s="1"/>
  <c r="F206" i="3"/>
  <c r="G206" i="3"/>
  <c r="H206" i="3"/>
  <c r="I206" i="3" s="1"/>
  <c r="F207" i="3"/>
  <c r="G207" i="3"/>
  <c r="H207" i="3"/>
  <c r="I207" i="3" s="1"/>
  <c r="F208" i="3"/>
  <c r="G208" i="3"/>
  <c r="H208" i="3"/>
  <c r="I208" i="3" s="1"/>
  <c r="F209" i="3"/>
  <c r="G209" i="3"/>
  <c r="H209" i="3"/>
  <c r="I209" i="3" s="1"/>
  <c r="F210" i="3"/>
  <c r="G210" i="3"/>
  <c r="H210" i="3"/>
  <c r="I210" i="3" s="1"/>
  <c r="F211" i="3"/>
  <c r="G211" i="3"/>
  <c r="H211" i="3"/>
  <c r="I211" i="3" s="1"/>
  <c r="F212" i="3"/>
  <c r="G212" i="3"/>
  <c r="H212" i="3"/>
  <c r="I212" i="3" s="1"/>
  <c r="F213" i="3"/>
  <c r="G213" i="3"/>
  <c r="H213" i="3"/>
  <c r="I213" i="3" s="1"/>
  <c r="F214" i="3"/>
  <c r="G214" i="3"/>
  <c r="H214" i="3"/>
  <c r="I214" i="3" s="1"/>
  <c r="F215" i="3"/>
  <c r="G215" i="3"/>
  <c r="H215" i="3"/>
  <c r="I215" i="3" s="1"/>
  <c r="F216" i="3"/>
  <c r="G216" i="3"/>
  <c r="H216" i="3"/>
  <c r="I216" i="3" s="1"/>
  <c r="F217" i="3"/>
  <c r="G217" i="3"/>
  <c r="H217" i="3"/>
  <c r="I217" i="3" s="1"/>
  <c r="F218" i="3"/>
  <c r="G218" i="3"/>
  <c r="H218" i="3"/>
  <c r="I218" i="3" s="1"/>
  <c r="F219" i="3"/>
  <c r="G219" i="3"/>
  <c r="H219" i="3"/>
  <c r="I219" i="3" s="1"/>
  <c r="F220" i="3"/>
  <c r="G220" i="3"/>
  <c r="H220" i="3"/>
  <c r="I220" i="3" s="1"/>
  <c r="F221" i="3"/>
  <c r="G221" i="3"/>
  <c r="H221" i="3"/>
  <c r="I221" i="3" s="1"/>
  <c r="F222" i="3"/>
  <c r="G222" i="3"/>
  <c r="H222" i="3"/>
  <c r="I222" i="3" s="1"/>
  <c r="F223" i="3"/>
  <c r="G223" i="3"/>
  <c r="H223" i="3"/>
  <c r="I223" i="3" s="1"/>
  <c r="F224" i="3"/>
  <c r="G224" i="3"/>
  <c r="H224" i="3"/>
  <c r="I224" i="3" s="1"/>
  <c r="F225" i="3"/>
  <c r="G225" i="3"/>
  <c r="H225" i="3"/>
  <c r="I225" i="3" s="1"/>
  <c r="F226" i="3"/>
  <c r="G226" i="3"/>
  <c r="H226" i="3"/>
  <c r="I226" i="3" s="1"/>
  <c r="F227" i="3"/>
  <c r="G227" i="3"/>
  <c r="H227" i="3"/>
  <c r="I227" i="3" s="1"/>
  <c r="F228" i="3"/>
  <c r="G228" i="3"/>
  <c r="H228" i="3"/>
  <c r="I228" i="3" s="1"/>
  <c r="F229" i="3"/>
  <c r="G229" i="3"/>
  <c r="H229" i="3"/>
  <c r="I229" i="3" s="1"/>
  <c r="F230" i="3"/>
  <c r="G230" i="3"/>
  <c r="H230" i="3"/>
  <c r="I230" i="3" s="1"/>
  <c r="F231" i="3"/>
  <c r="G231" i="3"/>
  <c r="H231" i="3"/>
  <c r="I231" i="3" s="1"/>
  <c r="F232" i="3"/>
  <c r="G232" i="3"/>
  <c r="H232" i="3"/>
  <c r="I232" i="3" s="1"/>
  <c r="F233" i="3"/>
  <c r="G233" i="3"/>
  <c r="H233" i="3"/>
  <c r="I233" i="3" s="1"/>
  <c r="F234" i="3"/>
  <c r="G234" i="3"/>
  <c r="H234" i="3"/>
  <c r="I234" i="3" s="1"/>
  <c r="F235" i="3"/>
  <c r="G235" i="3"/>
  <c r="H235" i="3"/>
  <c r="I235" i="3" s="1"/>
  <c r="F236" i="3"/>
  <c r="G236" i="3"/>
  <c r="H236" i="3"/>
  <c r="I236" i="3" s="1"/>
  <c r="F237" i="3"/>
  <c r="G237" i="3"/>
  <c r="H237" i="3"/>
  <c r="I237" i="3" s="1"/>
  <c r="F238" i="3"/>
  <c r="G238" i="3"/>
  <c r="H238" i="3"/>
  <c r="I238" i="3" s="1"/>
  <c r="F239" i="3"/>
  <c r="G239" i="3"/>
  <c r="H239" i="3"/>
  <c r="I239" i="3" s="1"/>
  <c r="F240" i="3"/>
  <c r="G240" i="3"/>
  <c r="H240" i="3"/>
  <c r="I240" i="3" s="1"/>
  <c r="F241" i="3"/>
  <c r="G241" i="3"/>
  <c r="H241" i="3"/>
  <c r="I241" i="3" s="1"/>
  <c r="F242" i="3"/>
  <c r="G242" i="3"/>
  <c r="H242" i="3"/>
  <c r="I242" i="3" s="1"/>
  <c r="F243" i="3"/>
  <c r="G243" i="3"/>
  <c r="H243" i="3"/>
  <c r="I243" i="3" s="1"/>
  <c r="F244" i="3"/>
  <c r="G244" i="3"/>
  <c r="H244" i="3"/>
  <c r="I244" i="3" s="1"/>
  <c r="F245" i="3"/>
  <c r="G245" i="3"/>
  <c r="H245" i="3"/>
  <c r="I245" i="3" s="1"/>
  <c r="F246" i="3"/>
  <c r="G246" i="3"/>
  <c r="H246" i="3"/>
  <c r="I246" i="3" s="1"/>
  <c r="F247" i="3"/>
  <c r="G247" i="3"/>
  <c r="H247" i="3"/>
  <c r="I247" i="3" s="1"/>
  <c r="F248" i="3"/>
  <c r="G248" i="3"/>
  <c r="H248" i="3"/>
  <c r="I248" i="3" s="1"/>
  <c r="F249" i="3"/>
  <c r="G249" i="3"/>
  <c r="H249" i="3"/>
  <c r="I249" i="3" s="1"/>
  <c r="F250" i="3"/>
  <c r="G250" i="3"/>
  <c r="H250" i="3"/>
  <c r="I250" i="3" s="1"/>
  <c r="F251" i="3"/>
  <c r="G251" i="3"/>
  <c r="H251" i="3"/>
  <c r="I251" i="3" s="1"/>
  <c r="F252" i="3"/>
  <c r="G252" i="3"/>
  <c r="H252" i="3"/>
  <c r="I252" i="3" s="1"/>
  <c r="F253" i="3"/>
  <c r="G253" i="3"/>
  <c r="H253" i="3"/>
  <c r="I253" i="3" s="1"/>
  <c r="F254" i="3"/>
  <c r="G254" i="3"/>
  <c r="H254" i="3"/>
  <c r="I254" i="3" s="1"/>
  <c r="F255" i="3"/>
  <c r="G255" i="3"/>
  <c r="H255" i="3"/>
  <c r="I255" i="3" s="1"/>
  <c r="F256" i="3"/>
  <c r="G256" i="3"/>
  <c r="H256" i="3"/>
  <c r="I256" i="3" s="1"/>
  <c r="F257" i="3"/>
  <c r="G257" i="3"/>
  <c r="H257" i="3"/>
  <c r="I257" i="3" s="1"/>
  <c r="F258" i="3"/>
  <c r="G258" i="3"/>
  <c r="H258" i="3"/>
  <c r="I258" i="3" s="1"/>
  <c r="F259" i="3"/>
  <c r="G259" i="3"/>
  <c r="H259" i="3"/>
  <c r="I259" i="3" s="1"/>
  <c r="F260" i="3"/>
  <c r="G260" i="3"/>
  <c r="H260" i="3"/>
  <c r="I260" i="3" s="1"/>
  <c r="F261" i="3"/>
  <c r="G261" i="3"/>
  <c r="H261" i="3"/>
  <c r="I261" i="3" s="1"/>
  <c r="F262" i="3"/>
  <c r="G262" i="3"/>
  <c r="H262" i="3"/>
  <c r="I262" i="3" s="1"/>
  <c r="F263" i="3"/>
  <c r="G263" i="3"/>
  <c r="H263" i="3"/>
  <c r="I263" i="3" s="1"/>
  <c r="F264" i="3"/>
  <c r="G264" i="3"/>
  <c r="H264" i="3"/>
  <c r="I264" i="3" s="1"/>
  <c r="F265" i="3"/>
  <c r="G265" i="3"/>
  <c r="H265" i="3"/>
  <c r="I265" i="3" s="1"/>
  <c r="F266" i="3"/>
  <c r="G266" i="3"/>
  <c r="H266" i="3"/>
  <c r="I266" i="3" s="1"/>
  <c r="F267" i="3"/>
  <c r="G267" i="3"/>
  <c r="H267" i="3"/>
  <c r="I267" i="3" s="1"/>
  <c r="F268" i="3"/>
  <c r="G268" i="3"/>
  <c r="H268" i="3"/>
  <c r="I268" i="3" s="1"/>
  <c r="F269" i="3"/>
  <c r="G269" i="3"/>
  <c r="H269" i="3"/>
  <c r="I269" i="3" s="1"/>
  <c r="F270" i="3"/>
  <c r="G270" i="3"/>
  <c r="H270" i="3"/>
  <c r="I270" i="3" s="1"/>
  <c r="F271" i="3"/>
  <c r="G271" i="3"/>
  <c r="H271" i="3"/>
  <c r="I271" i="3" s="1"/>
  <c r="F272" i="3"/>
  <c r="G272" i="3"/>
  <c r="H272" i="3"/>
  <c r="I272" i="3" s="1"/>
  <c r="F273" i="3"/>
  <c r="G273" i="3"/>
  <c r="H273" i="3"/>
  <c r="I273" i="3" s="1"/>
  <c r="F274" i="3"/>
  <c r="G274" i="3"/>
  <c r="H274" i="3"/>
  <c r="I274" i="3" s="1"/>
  <c r="F275" i="3"/>
  <c r="G275" i="3"/>
  <c r="H275" i="3"/>
  <c r="I275" i="3" s="1"/>
  <c r="F276" i="3"/>
  <c r="G276" i="3"/>
  <c r="H276" i="3"/>
  <c r="I276" i="3" s="1"/>
  <c r="F277" i="3"/>
  <c r="G277" i="3"/>
  <c r="H277" i="3"/>
  <c r="I277" i="3" s="1"/>
  <c r="F278" i="3"/>
  <c r="G278" i="3"/>
  <c r="H278" i="3"/>
  <c r="I278" i="3" s="1"/>
  <c r="F279" i="3"/>
  <c r="G279" i="3"/>
  <c r="H279" i="3"/>
  <c r="I279" i="3" s="1"/>
  <c r="F280" i="3"/>
  <c r="G280" i="3"/>
  <c r="H280" i="3"/>
  <c r="I280" i="3" s="1"/>
  <c r="F281" i="3"/>
  <c r="G281" i="3"/>
  <c r="H281" i="3"/>
  <c r="I281" i="3" s="1"/>
  <c r="F282" i="3"/>
  <c r="G282" i="3"/>
  <c r="H282" i="3"/>
  <c r="I282" i="3" s="1"/>
  <c r="F283" i="3"/>
  <c r="G283" i="3"/>
  <c r="H283" i="3"/>
  <c r="I283" i="3" s="1"/>
  <c r="F284" i="3"/>
  <c r="G284" i="3"/>
  <c r="H284" i="3"/>
  <c r="I284" i="3" s="1"/>
  <c r="F285" i="3"/>
  <c r="G285" i="3"/>
  <c r="H285" i="3"/>
  <c r="I285" i="3" s="1"/>
  <c r="F286" i="3"/>
  <c r="G286" i="3"/>
  <c r="H286" i="3"/>
  <c r="I286" i="3" s="1"/>
  <c r="F287" i="3"/>
  <c r="G287" i="3"/>
  <c r="H287" i="3"/>
  <c r="I287" i="3" s="1"/>
  <c r="F288" i="3"/>
  <c r="G288" i="3"/>
  <c r="H288" i="3"/>
  <c r="I288" i="3" s="1"/>
  <c r="F289" i="3"/>
  <c r="G289" i="3"/>
  <c r="H289" i="3"/>
  <c r="I289" i="3" s="1"/>
  <c r="F290" i="3"/>
  <c r="G290" i="3"/>
  <c r="H290" i="3"/>
  <c r="I290" i="3" s="1"/>
  <c r="F291" i="3"/>
  <c r="G291" i="3"/>
  <c r="H291" i="3"/>
  <c r="I291" i="3" s="1"/>
  <c r="F292" i="3"/>
  <c r="G292" i="3"/>
  <c r="H292" i="3"/>
  <c r="I292" i="3" s="1"/>
  <c r="F293" i="3"/>
  <c r="G293" i="3"/>
  <c r="H293" i="3"/>
  <c r="I293" i="3" s="1"/>
  <c r="F294" i="3"/>
  <c r="G294" i="3"/>
  <c r="H294" i="3"/>
  <c r="I294" i="3" s="1"/>
  <c r="F295" i="3"/>
  <c r="G295" i="3"/>
  <c r="H295" i="3"/>
  <c r="I295" i="3" s="1"/>
  <c r="F296" i="3"/>
  <c r="G296" i="3"/>
  <c r="H296" i="3"/>
  <c r="I296" i="3" s="1"/>
  <c r="F297" i="3"/>
  <c r="G297" i="3"/>
  <c r="H297" i="3"/>
  <c r="I297" i="3" s="1"/>
  <c r="F298" i="3"/>
  <c r="G298" i="3"/>
  <c r="H298" i="3"/>
  <c r="I298" i="3" s="1"/>
  <c r="F299" i="3"/>
  <c r="G299" i="3"/>
  <c r="H299" i="3"/>
  <c r="I299" i="3" s="1"/>
  <c r="F300" i="3"/>
  <c r="G300" i="3"/>
  <c r="H300" i="3"/>
  <c r="I300" i="3" s="1"/>
  <c r="F301" i="3"/>
  <c r="G301" i="3"/>
  <c r="H301" i="3"/>
  <c r="I301" i="3" s="1"/>
  <c r="F302" i="3"/>
  <c r="G302" i="3"/>
  <c r="H302" i="3"/>
  <c r="I302" i="3" s="1"/>
  <c r="F303" i="3"/>
  <c r="G303" i="3"/>
  <c r="H303" i="3"/>
  <c r="I303" i="3" s="1"/>
  <c r="F304" i="3"/>
  <c r="G304" i="3"/>
  <c r="H304" i="3"/>
  <c r="I304" i="3" s="1"/>
  <c r="F305" i="3"/>
  <c r="G305" i="3"/>
  <c r="H305" i="3"/>
  <c r="I305" i="3" s="1"/>
  <c r="F306" i="3"/>
  <c r="G306" i="3"/>
  <c r="H306" i="3"/>
  <c r="I306" i="3" s="1"/>
  <c r="F307" i="3"/>
  <c r="G307" i="3"/>
  <c r="H307" i="3"/>
  <c r="I307" i="3" s="1"/>
  <c r="F308" i="3"/>
  <c r="G308" i="3"/>
  <c r="H308" i="3"/>
  <c r="I308" i="3" s="1"/>
  <c r="F309" i="3"/>
  <c r="G309" i="3"/>
  <c r="H309" i="3"/>
  <c r="I309" i="3" s="1"/>
  <c r="F310" i="3"/>
  <c r="G310" i="3"/>
  <c r="H310" i="3"/>
  <c r="I310" i="3" s="1"/>
  <c r="F311" i="3"/>
  <c r="G311" i="3"/>
  <c r="H311" i="3"/>
  <c r="I311" i="3" s="1"/>
  <c r="F312" i="3"/>
  <c r="G312" i="3"/>
  <c r="H312" i="3"/>
  <c r="I312" i="3" s="1"/>
  <c r="F313" i="3"/>
  <c r="G313" i="3"/>
  <c r="H313" i="3"/>
  <c r="I313" i="3" s="1"/>
  <c r="F314" i="3"/>
  <c r="G314" i="3"/>
  <c r="H314" i="3"/>
  <c r="I314" i="3" s="1"/>
  <c r="F315" i="3"/>
  <c r="G315" i="3"/>
  <c r="H315" i="3"/>
  <c r="I315" i="3" s="1"/>
  <c r="F316" i="3"/>
  <c r="G316" i="3"/>
  <c r="H316" i="3"/>
  <c r="I316" i="3" s="1"/>
  <c r="F317" i="3"/>
  <c r="G317" i="3"/>
  <c r="H317" i="3"/>
  <c r="I317" i="3" s="1"/>
  <c r="F318" i="3"/>
  <c r="G318" i="3"/>
  <c r="H318" i="3"/>
  <c r="I318" i="3" s="1"/>
  <c r="F319" i="3"/>
  <c r="G319" i="3"/>
  <c r="H319" i="3"/>
  <c r="I319" i="3" s="1"/>
  <c r="F320" i="3"/>
  <c r="G320" i="3"/>
  <c r="H320" i="3"/>
  <c r="I320" i="3" s="1"/>
  <c r="F321" i="3"/>
  <c r="G321" i="3"/>
  <c r="H321" i="3"/>
  <c r="I321" i="3" s="1"/>
  <c r="F322" i="3"/>
  <c r="G322" i="3"/>
  <c r="H322" i="3"/>
  <c r="I322" i="3" s="1"/>
  <c r="F323" i="3"/>
  <c r="G323" i="3"/>
  <c r="H323" i="3"/>
  <c r="I323" i="3" s="1"/>
  <c r="F324" i="3"/>
  <c r="G324" i="3"/>
  <c r="H324" i="3"/>
  <c r="I324" i="3" s="1"/>
  <c r="F325" i="3"/>
  <c r="G325" i="3"/>
  <c r="H325" i="3"/>
  <c r="I325" i="3" s="1"/>
  <c r="F326" i="3"/>
  <c r="G326" i="3"/>
  <c r="H326" i="3"/>
  <c r="I326" i="3" s="1"/>
  <c r="F327" i="3"/>
  <c r="G327" i="3"/>
  <c r="H327" i="3"/>
  <c r="I327" i="3" s="1"/>
  <c r="F328" i="3"/>
  <c r="G328" i="3"/>
  <c r="H328" i="3"/>
  <c r="I328" i="3" s="1"/>
  <c r="F329" i="3"/>
  <c r="G329" i="3"/>
  <c r="H329" i="3"/>
  <c r="I329" i="3" s="1"/>
  <c r="F330" i="3"/>
  <c r="G330" i="3"/>
  <c r="H330" i="3"/>
  <c r="I330" i="3" s="1"/>
  <c r="F331" i="3"/>
  <c r="G331" i="3"/>
  <c r="H331" i="3"/>
  <c r="I331" i="3" s="1"/>
  <c r="F332" i="3"/>
  <c r="G332" i="3"/>
  <c r="H332" i="3"/>
  <c r="I332" i="3" s="1"/>
  <c r="F333" i="3"/>
  <c r="G333" i="3"/>
  <c r="H333" i="3"/>
  <c r="I333" i="3" s="1"/>
  <c r="F334" i="3"/>
  <c r="G334" i="3"/>
  <c r="H334" i="3"/>
  <c r="I334" i="3" s="1"/>
  <c r="F335" i="3"/>
  <c r="G335" i="3"/>
  <c r="H335" i="3"/>
  <c r="I335" i="3" s="1"/>
  <c r="F336" i="3"/>
  <c r="G336" i="3"/>
  <c r="H336" i="3"/>
  <c r="I336" i="3" s="1"/>
  <c r="F337" i="3"/>
  <c r="G337" i="3"/>
  <c r="H337" i="3"/>
  <c r="I337" i="3" s="1"/>
  <c r="F338" i="3"/>
  <c r="G338" i="3"/>
  <c r="H338" i="3"/>
  <c r="I338" i="3" s="1"/>
  <c r="F339" i="3"/>
  <c r="G339" i="3"/>
  <c r="H339" i="3"/>
  <c r="I339" i="3" s="1"/>
  <c r="F340" i="3"/>
  <c r="G340" i="3"/>
  <c r="H340" i="3"/>
  <c r="I340" i="3" s="1"/>
  <c r="F341" i="3"/>
  <c r="G341" i="3"/>
  <c r="H341" i="3"/>
  <c r="I341" i="3" s="1"/>
  <c r="F342" i="3"/>
  <c r="G342" i="3"/>
  <c r="H342" i="3"/>
  <c r="I342" i="3" s="1"/>
  <c r="F343" i="3"/>
  <c r="G343" i="3"/>
  <c r="H343" i="3"/>
  <c r="I343" i="3" s="1"/>
  <c r="F344" i="3"/>
  <c r="G344" i="3"/>
  <c r="H344" i="3"/>
  <c r="I344" i="3" s="1"/>
  <c r="F345" i="3"/>
  <c r="G345" i="3"/>
  <c r="H345" i="3"/>
  <c r="I345" i="3" s="1"/>
  <c r="F346" i="3"/>
  <c r="G346" i="3"/>
  <c r="H346" i="3"/>
  <c r="I346" i="3" s="1"/>
  <c r="F347" i="3"/>
  <c r="G347" i="3"/>
  <c r="H347" i="3"/>
  <c r="I347" i="3" s="1"/>
  <c r="F348" i="3"/>
  <c r="G348" i="3"/>
  <c r="H348" i="3"/>
  <c r="I348" i="3" s="1"/>
  <c r="F349" i="3"/>
  <c r="G349" i="3"/>
  <c r="H349" i="3"/>
  <c r="I349" i="3" s="1"/>
  <c r="F350" i="3"/>
  <c r="G350" i="3"/>
  <c r="H350" i="3"/>
  <c r="I350" i="3" s="1"/>
  <c r="F351" i="3"/>
  <c r="G351" i="3"/>
  <c r="H351" i="3"/>
  <c r="I351" i="3" s="1"/>
  <c r="F352" i="3"/>
  <c r="G352" i="3"/>
  <c r="H352" i="3"/>
  <c r="I352" i="3" s="1"/>
  <c r="F353" i="3"/>
  <c r="G353" i="3"/>
  <c r="H353" i="3"/>
  <c r="I353" i="3" s="1"/>
  <c r="F354" i="3"/>
  <c r="G354" i="3"/>
  <c r="H354" i="3"/>
  <c r="I354" i="3" s="1"/>
  <c r="F355" i="3"/>
  <c r="G355" i="3"/>
  <c r="H355" i="3"/>
  <c r="I355" i="3" s="1"/>
  <c r="F356" i="3"/>
  <c r="G356" i="3"/>
  <c r="H356" i="3"/>
  <c r="I356" i="3" s="1"/>
  <c r="F357" i="3"/>
  <c r="G357" i="3"/>
  <c r="H357" i="3"/>
  <c r="I357" i="3" s="1"/>
  <c r="F358" i="3"/>
  <c r="G358" i="3"/>
  <c r="H358" i="3"/>
  <c r="I358" i="3" s="1"/>
  <c r="F359" i="3"/>
  <c r="G359" i="3"/>
  <c r="H359" i="3"/>
  <c r="I359" i="3" s="1"/>
  <c r="F360" i="3"/>
  <c r="G360" i="3"/>
  <c r="H360" i="3"/>
  <c r="I360" i="3" s="1"/>
  <c r="F361" i="3"/>
  <c r="G361" i="3"/>
  <c r="H361" i="3"/>
  <c r="I361" i="3" s="1"/>
  <c r="F362" i="3"/>
  <c r="G362" i="3"/>
  <c r="H362" i="3"/>
  <c r="I362" i="3" s="1"/>
  <c r="F363" i="3"/>
  <c r="G363" i="3"/>
  <c r="H363" i="3"/>
  <c r="I363" i="3" s="1"/>
  <c r="F364" i="3"/>
  <c r="G364" i="3"/>
  <c r="H364" i="3"/>
  <c r="I364" i="3" s="1"/>
  <c r="F365" i="3"/>
  <c r="G365" i="3"/>
  <c r="H365" i="3"/>
  <c r="I365" i="3" s="1"/>
  <c r="F366" i="3"/>
  <c r="G366" i="3"/>
  <c r="H366" i="3"/>
  <c r="I366" i="3" s="1"/>
  <c r="F367" i="3"/>
  <c r="G367" i="3"/>
  <c r="H367" i="3"/>
  <c r="I367" i="3" s="1"/>
  <c r="F368" i="3"/>
  <c r="G368" i="3"/>
  <c r="H368" i="3"/>
  <c r="I368" i="3" s="1"/>
  <c r="F369" i="3"/>
  <c r="G369" i="3"/>
  <c r="H369" i="3"/>
  <c r="I369" i="3" s="1"/>
  <c r="F370" i="3"/>
  <c r="G370" i="3"/>
  <c r="H370" i="3"/>
  <c r="I370" i="3" s="1"/>
  <c r="F371" i="3"/>
  <c r="G371" i="3"/>
  <c r="H371" i="3"/>
  <c r="I371" i="3" s="1"/>
  <c r="F372" i="3"/>
  <c r="G372" i="3"/>
  <c r="H372" i="3"/>
  <c r="I372" i="3" s="1"/>
  <c r="F373" i="3"/>
  <c r="G373" i="3"/>
  <c r="H373" i="3"/>
  <c r="I373" i="3" s="1"/>
  <c r="F374" i="3"/>
  <c r="G374" i="3"/>
  <c r="H374" i="3"/>
  <c r="I374" i="3" s="1"/>
  <c r="F375" i="3"/>
  <c r="G375" i="3"/>
  <c r="H375" i="3"/>
  <c r="I375" i="3" s="1"/>
  <c r="F376" i="3"/>
  <c r="G376" i="3"/>
  <c r="H376" i="3"/>
  <c r="I376" i="3" s="1"/>
  <c r="F377" i="3"/>
  <c r="G377" i="3"/>
  <c r="H377" i="3"/>
  <c r="I377" i="3" s="1"/>
  <c r="F378" i="3"/>
  <c r="G378" i="3"/>
  <c r="H378" i="3"/>
  <c r="I378" i="3" s="1"/>
  <c r="F379" i="3"/>
  <c r="G379" i="3"/>
  <c r="H379" i="3"/>
  <c r="I379" i="3" s="1"/>
  <c r="F380" i="3"/>
  <c r="G380" i="3"/>
  <c r="H380" i="3"/>
  <c r="I380" i="3" s="1"/>
  <c r="F381" i="3"/>
  <c r="G381" i="3"/>
  <c r="H381" i="3"/>
  <c r="I381" i="3" s="1"/>
  <c r="F382" i="3"/>
  <c r="G382" i="3"/>
  <c r="H382" i="3"/>
  <c r="I382" i="3" s="1"/>
  <c r="F383" i="3"/>
  <c r="G383" i="3"/>
  <c r="H383" i="3"/>
  <c r="I383" i="3" s="1"/>
  <c r="F384" i="3"/>
  <c r="G384" i="3"/>
  <c r="H384" i="3"/>
  <c r="I384" i="3" s="1"/>
  <c r="F385" i="3"/>
  <c r="G385" i="3"/>
  <c r="H385" i="3"/>
  <c r="I385" i="3" s="1"/>
  <c r="F386" i="3"/>
  <c r="G386" i="3"/>
  <c r="H386" i="3"/>
  <c r="I386" i="3" s="1"/>
  <c r="F387" i="3"/>
  <c r="G387" i="3"/>
  <c r="H387" i="3"/>
  <c r="I387" i="3" s="1"/>
  <c r="F388" i="3"/>
  <c r="G388" i="3"/>
  <c r="H388" i="3"/>
  <c r="I388" i="3" s="1"/>
  <c r="F389" i="3"/>
  <c r="G389" i="3"/>
  <c r="H389" i="3"/>
  <c r="I389" i="3" s="1"/>
  <c r="F390" i="3"/>
  <c r="G390" i="3"/>
  <c r="H390" i="3"/>
  <c r="I390" i="3" s="1"/>
  <c r="F391" i="3"/>
  <c r="G391" i="3"/>
  <c r="H391" i="3"/>
  <c r="I391" i="3" s="1"/>
  <c r="F392" i="3"/>
  <c r="G392" i="3"/>
  <c r="H392" i="3"/>
  <c r="I392" i="3" s="1"/>
  <c r="F393" i="3"/>
  <c r="G393" i="3"/>
  <c r="H393" i="3"/>
  <c r="I393" i="3" s="1"/>
  <c r="F394" i="3"/>
  <c r="G394" i="3"/>
  <c r="H394" i="3"/>
  <c r="I394" i="3" s="1"/>
  <c r="F395" i="3"/>
  <c r="G395" i="3"/>
  <c r="H395" i="3"/>
  <c r="I395" i="3" s="1"/>
  <c r="F396" i="3"/>
  <c r="G396" i="3"/>
  <c r="H396" i="3"/>
  <c r="I396" i="3" s="1"/>
  <c r="F397" i="3"/>
  <c r="G397" i="3"/>
  <c r="H397" i="3"/>
  <c r="I397" i="3" s="1"/>
  <c r="F398" i="3"/>
  <c r="G398" i="3"/>
  <c r="H398" i="3"/>
  <c r="I398" i="3" s="1"/>
  <c r="F399" i="3"/>
  <c r="G399" i="3"/>
  <c r="H399" i="3"/>
  <c r="I399" i="3" s="1"/>
  <c r="F400" i="3"/>
  <c r="G400" i="3"/>
  <c r="H400" i="3"/>
  <c r="I400" i="3" s="1"/>
  <c r="F401" i="3"/>
  <c r="G401" i="3"/>
  <c r="H401" i="3"/>
  <c r="I401" i="3" s="1"/>
  <c r="F402" i="3"/>
  <c r="G402" i="3"/>
  <c r="H402" i="3"/>
  <c r="I402" i="3" s="1"/>
  <c r="F403" i="3"/>
  <c r="G403" i="3"/>
  <c r="H403" i="3"/>
  <c r="I403" i="3" s="1"/>
  <c r="F404" i="3"/>
  <c r="G404" i="3"/>
  <c r="H404" i="3"/>
  <c r="I404" i="3" s="1"/>
  <c r="F405" i="3"/>
  <c r="G405" i="3"/>
  <c r="H405" i="3"/>
  <c r="I405" i="3" s="1"/>
  <c r="F406" i="3"/>
  <c r="G406" i="3"/>
  <c r="H406" i="3"/>
  <c r="I406" i="3" s="1"/>
  <c r="F407" i="3"/>
  <c r="G407" i="3"/>
  <c r="H407" i="3"/>
  <c r="I407" i="3" s="1"/>
  <c r="F408" i="3"/>
  <c r="G408" i="3"/>
  <c r="H408" i="3"/>
  <c r="I408" i="3" s="1"/>
  <c r="F409" i="3"/>
  <c r="G409" i="3"/>
  <c r="H409" i="3"/>
  <c r="I409" i="3" s="1"/>
  <c r="F410" i="3"/>
  <c r="G410" i="3"/>
  <c r="H410" i="3"/>
  <c r="I410" i="3" s="1"/>
  <c r="F411" i="3"/>
  <c r="G411" i="3"/>
  <c r="H411" i="3"/>
  <c r="I411" i="3" s="1"/>
  <c r="F412" i="3"/>
  <c r="G412" i="3"/>
  <c r="H412" i="3"/>
  <c r="I412" i="3" s="1"/>
  <c r="F413" i="3"/>
  <c r="G413" i="3"/>
  <c r="H413" i="3"/>
  <c r="I413" i="3" s="1"/>
  <c r="F414" i="3"/>
  <c r="G414" i="3"/>
  <c r="H414" i="3"/>
  <c r="I414" i="3" s="1"/>
  <c r="F415" i="3"/>
  <c r="G415" i="3"/>
  <c r="H415" i="3"/>
  <c r="I415" i="3" s="1"/>
  <c r="F416" i="3"/>
  <c r="G416" i="3"/>
  <c r="H416" i="3"/>
  <c r="I416" i="3" s="1"/>
  <c r="F417" i="3"/>
  <c r="G417" i="3"/>
  <c r="H417" i="3"/>
  <c r="I417" i="3" s="1"/>
  <c r="F418" i="3"/>
  <c r="G418" i="3"/>
  <c r="H418" i="3"/>
  <c r="I418" i="3" s="1"/>
  <c r="F419" i="3"/>
  <c r="G419" i="3"/>
  <c r="H419" i="3"/>
  <c r="I419" i="3" s="1"/>
  <c r="F420" i="3"/>
  <c r="G420" i="3"/>
  <c r="H420" i="3"/>
  <c r="I420" i="3" s="1"/>
  <c r="H22" i="3"/>
  <c r="I22" i="3" s="1"/>
  <c r="J22" i="3" s="1"/>
  <c r="G22" i="3"/>
  <c r="D1117" i="1"/>
  <c r="D1110" i="1"/>
  <c r="D528" i="1"/>
  <c r="D529" i="1"/>
  <c r="D530" i="1"/>
  <c r="D541" i="1"/>
  <c r="D754" i="1"/>
  <c r="D816" i="1"/>
  <c r="D1112" i="1"/>
  <c r="D200" i="1"/>
  <c r="D701" i="1"/>
  <c r="D730" i="1"/>
  <c r="D731" i="1"/>
  <c r="D782" i="1"/>
  <c r="D1161" i="1"/>
  <c r="D1162" i="1"/>
  <c r="D55" i="1"/>
  <c r="D194" i="1"/>
  <c r="D417" i="1"/>
  <c r="D418" i="1"/>
  <c r="D419" i="1"/>
  <c r="D420" i="1"/>
  <c r="D864" i="1"/>
  <c r="D783" i="1"/>
  <c r="D903" i="1"/>
  <c r="D1179" i="1"/>
  <c r="D916" i="1"/>
  <c r="D1111" i="1"/>
  <c r="D445" i="1"/>
  <c r="D225" i="1"/>
  <c r="D226" i="1"/>
  <c r="D241" i="1"/>
  <c r="D711" i="1"/>
  <c r="D714" i="1"/>
  <c r="D715" i="1"/>
  <c r="D716" i="1"/>
  <c r="D718" i="1"/>
  <c r="D719" i="1"/>
  <c r="D720" i="1"/>
  <c r="D721" i="1"/>
  <c r="D722" i="1"/>
  <c r="D723" i="1"/>
  <c r="D724" i="1"/>
  <c r="D725" i="1"/>
  <c r="D726" i="1"/>
  <c r="D727" i="1"/>
  <c r="D728" i="1"/>
  <c r="D740" i="1"/>
  <c r="D810" i="1"/>
  <c r="D285" i="1"/>
  <c r="D542" i="1"/>
  <c r="D741" i="1"/>
  <c r="D811" i="1"/>
  <c r="D1028" i="1"/>
  <c r="D239" i="1"/>
  <c r="D534" i="1"/>
  <c r="D536" i="1"/>
  <c r="D539" i="1"/>
  <c r="D186" i="1"/>
  <c r="D880" i="1"/>
  <c r="D737" i="1"/>
  <c r="D738" i="1"/>
  <c r="D739" i="1"/>
  <c r="D389" i="1"/>
  <c r="D390" i="1"/>
  <c r="D707" i="1"/>
  <c r="D708" i="1"/>
  <c r="D20" i="1"/>
  <c r="D185" i="1"/>
  <c r="D713" i="1"/>
  <c r="D809" i="1"/>
  <c r="D918" i="1"/>
  <c r="D752" i="1"/>
  <c r="D1116" i="1"/>
  <c r="D443" i="1"/>
  <c r="D444" i="1"/>
  <c r="D15" i="1"/>
  <c r="D16" i="1"/>
  <c r="D24" i="1"/>
  <c r="D25" i="1"/>
  <c r="D26" i="1"/>
  <c r="D27" i="1"/>
  <c r="D13" i="1"/>
  <c r="D14" i="1"/>
  <c r="D17" i="1"/>
  <c r="D18" i="1"/>
  <c r="D78" i="1"/>
  <c r="D176" i="1"/>
  <c r="D177" i="1"/>
  <c r="D184" i="1"/>
  <c r="D190" i="1"/>
  <c r="D784" i="1"/>
  <c r="D803" i="1"/>
  <c r="D21" i="1"/>
  <c r="D709" i="1"/>
  <c r="D710" i="1"/>
  <c r="D286" i="1"/>
  <c r="D287" i="1"/>
  <c r="D1047" i="1"/>
  <c r="D1109" i="1"/>
  <c r="D1187" i="1"/>
  <c r="D442" i="1"/>
  <c r="D193" i="1"/>
  <c r="D243" i="1"/>
  <c r="D284" i="1"/>
  <c r="D422" i="1"/>
  <c r="D178" i="1"/>
  <c r="D197" i="1"/>
  <c r="D198" i="1"/>
  <c r="D421" i="1"/>
  <c r="D423" i="1"/>
  <c r="D1183" i="1"/>
  <c r="D23" i="1"/>
  <c r="D174" i="1"/>
  <c r="D175" i="1"/>
  <c r="D524" i="1"/>
  <c r="D525" i="1"/>
  <c r="D526" i="1"/>
  <c r="D537" i="1"/>
  <c r="D712" i="1"/>
  <c r="D732" i="1"/>
  <c r="D946" i="1"/>
  <c r="D191" i="1"/>
  <c r="D192" i="1"/>
  <c r="D22" i="1"/>
  <c r="D706" i="1"/>
  <c r="D1115" i="1"/>
  <c r="D734" i="1"/>
  <c r="D735" i="1"/>
  <c r="D736" i="1"/>
  <c r="D814" i="1"/>
  <c r="D815" i="1"/>
  <c r="D704" i="1"/>
  <c r="D132" i="1"/>
  <c r="D196" i="1"/>
  <c r="D242" i="1"/>
  <c r="D424" i="1"/>
  <c r="D535" i="1"/>
  <c r="D538" i="1"/>
  <c r="D705" i="1"/>
  <c r="D733" i="1"/>
  <c r="D899" i="1"/>
  <c r="D917" i="1"/>
  <c r="D930" i="1"/>
  <c r="D950" i="1"/>
  <c r="D1118" i="1"/>
  <c r="D775" i="1"/>
  <c r="D30" i="1"/>
  <c r="D133" i="1"/>
  <c r="D166" i="1"/>
  <c r="D167" i="1"/>
  <c r="D168" i="1"/>
  <c r="D169" i="1"/>
  <c r="D170" i="1"/>
  <c r="D171" i="1"/>
  <c r="D172" i="1"/>
  <c r="D173" i="1"/>
  <c r="D427" i="1"/>
  <c r="D813" i="1"/>
  <c r="D1114" i="1"/>
  <c r="D199" i="1"/>
  <c r="D702" i="1"/>
  <c r="D425" i="1"/>
  <c r="D703" i="1"/>
  <c r="D426" i="1"/>
  <c r="D872" i="1"/>
  <c r="D12" i="1"/>
  <c r="D19" i="1"/>
  <c r="D28" i="1"/>
  <c r="D29" i="1"/>
  <c r="D742" i="1"/>
  <c r="D743" i="1"/>
  <c r="D785" i="1"/>
  <c r="D786" i="1"/>
  <c r="D812" i="1"/>
  <c r="D1113" i="1"/>
  <c r="D229" i="1"/>
  <c r="D230" i="1"/>
  <c r="D231" i="1"/>
  <c r="D352" i="1"/>
  <c r="D195" i="1"/>
  <c r="D836" i="1"/>
  <c r="D837" i="1"/>
  <c r="D839" i="1"/>
  <c r="D851" i="1"/>
  <c r="D857" i="1"/>
  <c r="D861" i="1"/>
  <c r="D862" i="1"/>
  <c r="D901" i="1"/>
  <c r="D849" i="1"/>
  <c r="D613" i="1"/>
  <c r="D614" i="1"/>
  <c r="D615" i="1"/>
  <c r="D616" i="1"/>
  <c r="D617" i="1"/>
  <c r="D618" i="1"/>
  <c r="D619" i="1"/>
  <c r="D620" i="1"/>
  <c r="D621" i="1"/>
  <c r="D622" i="1"/>
  <c r="D623" i="1"/>
  <c r="D624" i="1"/>
  <c r="D625" i="1"/>
  <c r="D626" i="1"/>
  <c r="D627" i="1"/>
  <c r="D850" i="1"/>
  <c r="D638" i="1"/>
  <c r="D639" i="1"/>
  <c r="D640" i="1"/>
  <c r="D641" i="1"/>
  <c r="D642" i="1"/>
  <c r="D643" i="1"/>
  <c r="D644" i="1"/>
  <c r="D645" i="1"/>
  <c r="D646" i="1"/>
  <c r="D647" i="1"/>
  <c r="D648" i="1"/>
  <c r="D649" i="1"/>
  <c r="D650" i="1"/>
  <c r="D651" i="1"/>
  <c r="D628" i="1"/>
  <c r="D629" i="1"/>
  <c r="D630" i="1"/>
  <c r="D631" i="1"/>
  <c r="D632" i="1"/>
  <c r="D633" i="1"/>
  <c r="D634" i="1"/>
  <c r="D635" i="1"/>
  <c r="D636" i="1"/>
  <c r="D637" i="1"/>
  <c r="D1188" i="1"/>
  <c r="D57" i="1"/>
  <c r="D58" i="1"/>
  <c r="D59" i="1"/>
  <c r="D60" i="1"/>
  <c r="D61" i="1"/>
  <c r="D62" i="1"/>
  <c r="D63" i="1"/>
  <c r="D64" i="1"/>
  <c r="D65" i="1"/>
  <c r="D66" i="1"/>
  <c r="D90" i="1"/>
  <c r="D93" i="1"/>
  <c r="D179" i="1"/>
  <c r="D180" i="1"/>
  <c r="D233" i="1"/>
  <c r="D234" i="1"/>
  <c r="D235" i="1"/>
  <c r="D414" i="1"/>
  <c r="D415" i="1"/>
  <c r="D416" i="1"/>
  <c r="D455" i="1"/>
  <c r="D456" i="1"/>
  <c r="D531" i="1"/>
  <c r="D532" i="1"/>
  <c r="D533"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6" i="1"/>
  <c r="D587" i="1"/>
  <c r="D588" i="1"/>
  <c r="D589" i="1"/>
  <c r="D590" i="1"/>
  <c r="D591" i="1"/>
  <c r="D592" i="1"/>
  <c r="D593" i="1"/>
  <c r="D594" i="1"/>
  <c r="D595" i="1"/>
  <c r="D596" i="1"/>
  <c r="D597" i="1"/>
  <c r="D598" i="1"/>
  <c r="D599" i="1"/>
  <c r="D600" i="1"/>
  <c r="D601" i="1"/>
  <c r="D602" i="1"/>
  <c r="D603" i="1"/>
  <c r="D604" i="1"/>
  <c r="D607" i="1"/>
  <c r="D608" i="1"/>
  <c r="D609" i="1"/>
  <c r="D610" i="1"/>
  <c r="D611" i="1"/>
  <c r="D612" i="1"/>
  <c r="D666" i="1"/>
  <c r="D669" i="1"/>
  <c r="D670" i="1"/>
  <c r="D671" i="1"/>
  <c r="D672" i="1"/>
  <c r="D673" i="1"/>
  <c r="D674" i="1"/>
  <c r="D675" i="1"/>
  <c r="D676" i="1"/>
  <c r="D677" i="1"/>
  <c r="D678" i="1"/>
  <c r="D679" i="1"/>
  <c r="D680" i="1"/>
  <c r="D681" i="1"/>
  <c r="D682" i="1"/>
  <c r="D683" i="1"/>
  <c r="D684" i="1"/>
  <c r="D685" i="1"/>
  <c r="D686" i="1"/>
  <c r="D687" i="1"/>
  <c r="D691" i="1"/>
  <c r="D692" i="1"/>
  <c r="D795" i="1"/>
  <c r="D807" i="1"/>
  <c r="D808" i="1"/>
  <c r="D826" i="1"/>
  <c r="D828" i="1"/>
  <c r="D829" i="1"/>
  <c r="D830" i="1"/>
  <c r="D831" i="1"/>
  <c r="D832" i="1"/>
  <c r="D833" i="1"/>
  <c r="D834" i="1"/>
  <c r="D835" i="1"/>
  <c r="D838" i="1"/>
  <c r="D845" i="1"/>
  <c r="D846" i="1"/>
  <c r="D847" i="1"/>
  <c r="D848" i="1"/>
  <c r="D858" i="1"/>
  <c r="D859" i="1"/>
  <c r="D860" i="1"/>
  <c r="D871" i="1"/>
  <c r="D896" i="1"/>
  <c r="D904" i="1"/>
  <c r="D1185" i="1"/>
  <c r="D1186" i="1"/>
  <c r="D1189" i="1"/>
  <c r="D1190" i="1"/>
  <c r="D53" i="1"/>
  <c r="D89" i="1"/>
  <c r="D95" i="1"/>
  <c r="D96" i="1"/>
  <c r="D232" i="1"/>
  <c r="D260" i="1"/>
  <c r="D429" i="1"/>
  <c r="D430" i="1"/>
  <c r="D454" i="1"/>
  <c r="D519" i="1"/>
  <c r="D653" i="1"/>
  <c r="D652" i="1"/>
  <c r="D654" i="1"/>
  <c r="D659" i="1"/>
  <c r="D660" i="1"/>
  <c r="D661" i="1"/>
  <c r="D662" i="1"/>
  <c r="D667" i="1"/>
  <c r="D668" i="1"/>
  <c r="D840" i="1"/>
  <c r="D841" i="1"/>
  <c r="D844" i="1"/>
  <c r="D852" i="1"/>
  <c r="D863" i="1"/>
  <c r="D865" i="1"/>
  <c r="D866" i="1"/>
  <c r="D898" i="1"/>
  <c r="D923" i="1"/>
  <c r="D955" i="1"/>
  <c r="D956" i="1"/>
  <c r="D957" i="1"/>
  <c r="D958" i="1"/>
  <c r="D959" i="1"/>
  <c r="D960" i="1"/>
  <c r="D961" i="1"/>
  <c r="D962" i="1"/>
  <c r="D963" i="1"/>
  <c r="D964" i="1"/>
  <c r="D965" i="1"/>
  <c r="D966" i="1"/>
  <c r="D967" i="1"/>
  <c r="D979" i="1"/>
  <c r="D980" i="1"/>
  <c r="D981" i="1"/>
  <c r="D982" i="1"/>
  <c r="D983" i="1"/>
  <c r="D984" i="1"/>
  <c r="D985" i="1"/>
  <c r="D986" i="1"/>
  <c r="D987" i="1"/>
  <c r="D988" i="1"/>
  <c r="D989" i="1"/>
  <c r="D990" i="1"/>
  <c r="D991" i="1"/>
  <c r="D992" i="1"/>
  <c r="D993" i="1"/>
  <c r="D1035" i="1"/>
  <c r="D1036" i="1"/>
  <c r="D1037" i="1"/>
  <c r="D1038" i="1"/>
  <c r="D428" i="1"/>
  <c r="D160" i="1"/>
  <c r="D161" i="1"/>
  <c r="D201" i="1"/>
  <c r="D210" i="1"/>
  <c r="D391" i="1"/>
  <c r="D392" i="1"/>
  <c r="D393" i="1"/>
  <c r="D819" i="1"/>
  <c r="D939" i="1"/>
  <c r="D940" i="1"/>
  <c r="D941" i="1"/>
  <c r="D448" i="1"/>
  <c r="D449" i="1"/>
  <c r="D450" i="1"/>
  <c r="D521" i="1"/>
  <c r="D696" i="1"/>
  <c r="D905" i="1"/>
  <c r="D906" i="1"/>
  <c r="D1174" i="1"/>
  <c r="D1194" i="1"/>
  <c r="D1195" i="1"/>
  <c r="D1196" i="1"/>
  <c r="D1197" i="1"/>
  <c r="D10" i="1"/>
  <c r="D11" i="1"/>
  <c r="D31" i="1"/>
  <c r="D32" i="1"/>
  <c r="D33" i="1"/>
  <c r="D34" i="1"/>
  <c r="D35" i="1"/>
  <c r="D36" i="1"/>
  <c r="D37" i="1"/>
  <c r="D38" i="1"/>
  <c r="D39" i="1"/>
  <c r="D40" i="1"/>
  <c r="D41" i="1"/>
  <c r="D42" i="1"/>
  <c r="D43" i="1"/>
  <c r="D44" i="1"/>
  <c r="D45" i="1"/>
  <c r="D46" i="1"/>
  <c r="D47" i="1"/>
  <c r="D49" i="1"/>
  <c r="D50" i="1"/>
  <c r="D51" i="1"/>
  <c r="D52" i="1"/>
  <c r="D54" i="1"/>
  <c r="D56" i="1"/>
  <c r="D67" i="1"/>
  <c r="D68" i="1"/>
  <c r="D69" i="1"/>
  <c r="D70" i="1"/>
  <c r="D71" i="1"/>
  <c r="D72" i="1"/>
  <c r="D73" i="1"/>
  <c r="D74" i="1"/>
  <c r="D75" i="1"/>
  <c r="D76" i="1"/>
  <c r="D77" i="1"/>
  <c r="D79" i="1"/>
  <c r="D80" i="1"/>
  <c r="D81" i="1"/>
  <c r="D82" i="1"/>
  <c r="D83" i="1"/>
  <c r="D84" i="1"/>
  <c r="D85" i="1"/>
  <c r="D86" i="1"/>
  <c r="D87" i="1"/>
  <c r="D88" i="1"/>
  <c r="D91" i="1"/>
  <c r="D94"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8" i="1"/>
  <c r="D129" i="1"/>
  <c r="D130" i="1"/>
  <c r="D131" i="1"/>
  <c r="D154" i="1"/>
  <c r="D155" i="1"/>
  <c r="D156" i="1"/>
  <c r="D157" i="1"/>
  <c r="D158" i="1"/>
  <c r="D159" i="1"/>
  <c r="D162" i="1"/>
  <c r="D163" i="1"/>
  <c r="D164" i="1"/>
  <c r="D165" i="1"/>
  <c r="D182" i="1"/>
  <c r="D183" i="1"/>
  <c r="D187" i="1"/>
  <c r="D188" i="1"/>
  <c r="D189" i="1"/>
  <c r="D202" i="1"/>
  <c r="D204" i="1"/>
  <c r="D205" i="1"/>
  <c r="D206" i="1"/>
  <c r="D207" i="1"/>
  <c r="D208" i="1"/>
  <c r="D209" i="1"/>
  <c r="D211" i="1"/>
  <c r="D212" i="1"/>
  <c r="D213" i="1"/>
  <c r="D214" i="1"/>
  <c r="D215" i="1"/>
  <c r="D216" i="1"/>
  <c r="D217" i="1"/>
  <c r="D218" i="1"/>
  <c r="D219" i="1"/>
  <c r="D220" i="1"/>
  <c r="D221" i="1"/>
  <c r="D222" i="1"/>
  <c r="D223" i="1"/>
  <c r="D224" i="1"/>
  <c r="D227" i="1"/>
  <c r="D228" i="1"/>
  <c r="D236" i="1"/>
  <c r="D237" i="1"/>
  <c r="D244" i="1"/>
  <c r="D245" i="1"/>
  <c r="D246" i="1"/>
  <c r="D247" i="1"/>
  <c r="D248" i="1"/>
  <c r="D249" i="1"/>
  <c r="D250" i="1"/>
  <c r="D251" i="1"/>
  <c r="D252" i="1"/>
  <c r="D253" i="1"/>
  <c r="D254" i="1"/>
  <c r="D255" i="1"/>
  <c r="D256" i="1"/>
  <c r="D257" i="1"/>
  <c r="D258" i="1"/>
  <c r="D261" i="1"/>
  <c r="D262" i="1"/>
  <c r="D263" i="1"/>
  <c r="D264" i="1"/>
  <c r="D265" i="1"/>
  <c r="D266" i="1"/>
  <c r="D267" i="1"/>
  <c r="D268" i="1"/>
  <c r="D269" i="1"/>
  <c r="D270" i="1"/>
  <c r="D271" i="1"/>
  <c r="D272" i="1"/>
  <c r="D273" i="1"/>
  <c r="D274" i="1"/>
  <c r="D275" i="1"/>
  <c r="D276" i="1"/>
  <c r="D277" i="1"/>
  <c r="D278" i="1"/>
  <c r="D279" i="1"/>
  <c r="D280" i="1"/>
  <c r="D281" i="1"/>
  <c r="D282" i="1"/>
  <c r="D283" i="1"/>
  <c r="D344" i="1"/>
  <c r="D345" i="1"/>
  <c r="D346" i="1"/>
  <c r="D347" i="1"/>
  <c r="D353" i="1"/>
  <c r="D354" i="1"/>
  <c r="D358" i="1"/>
  <c r="D359" i="1"/>
  <c r="D360"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94" i="1"/>
  <c r="D395" i="1"/>
  <c r="D396" i="1"/>
  <c r="D397" i="1"/>
  <c r="D398" i="1"/>
  <c r="D399" i="1"/>
  <c r="D400" i="1"/>
  <c r="D401" i="1"/>
  <c r="D402" i="1"/>
  <c r="D403" i="1"/>
  <c r="D404" i="1"/>
  <c r="D405" i="1"/>
  <c r="D406" i="1"/>
  <c r="D407" i="1"/>
  <c r="D408" i="1"/>
  <c r="D409" i="1"/>
  <c r="D410" i="1"/>
  <c r="D411" i="1"/>
  <c r="D412" i="1"/>
  <c r="D413" i="1"/>
  <c r="D431" i="1"/>
  <c r="D432" i="1"/>
  <c r="D433" i="1"/>
  <c r="D434" i="1"/>
  <c r="D435" i="1"/>
  <c r="D436" i="1"/>
  <c r="D437" i="1"/>
  <c r="D438" i="1"/>
  <c r="D439" i="1"/>
  <c r="D440" i="1"/>
  <c r="D441" i="1"/>
  <c r="D446" i="1"/>
  <c r="D447" i="1"/>
  <c r="D457" i="1"/>
  <c r="D459" i="1"/>
  <c r="D462" i="1"/>
  <c r="D463" i="1"/>
  <c r="D464" i="1"/>
  <c r="D465" i="1"/>
  <c r="D470" i="1"/>
  <c r="D471" i="1"/>
  <c r="D472" i="1"/>
  <c r="D473"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6" i="1"/>
  <c r="D507" i="1"/>
  <c r="D508" i="1"/>
  <c r="D509" i="1"/>
  <c r="D510" i="1"/>
  <c r="D511" i="1"/>
  <c r="D512" i="1"/>
  <c r="D513" i="1"/>
  <c r="D514" i="1"/>
  <c r="D515" i="1"/>
  <c r="D516" i="1"/>
  <c r="D517" i="1"/>
  <c r="D520" i="1"/>
  <c r="D522" i="1"/>
  <c r="D523" i="1"/>
  <c r="D527" i="1"/>
  <c r="D664" i="1"/>
  <c r="D665" i="1"/>
  <c r="D690" i="1"/>
  <c r="D693" i="1"/>
  <c r="D694" i="1"/>
  <c r="D697" i="1"/>
  <c r="D698" i="1"/>
  <c r="D699" i="1"/>
  <c r="D700" i="1"/>
  <c r="D744" i="1"/>
  <c r="D745" i="1"/>
  <c r="D746" i="1"/>
  <c r="D747" i="1"/>
  <c r="D748" i="1"/>
  <c r="D749" i="1"/>
  <c r="D750" i="1"/>
  <c r="D751" i="1"/>
  <c r="D753" i="1"/>
  <c r="D755" i="1"/>
  <c r="D756" i="1"/>
  <c r="D757" i="1"/>
  <c r="D758" i="1"/>
  <c r="D759" i="1"/>
  <c r="D760" i="1"/>
  <c r="D761" i="1"/>
  <c r="D762" i="1"/>
  <c r="D763" i="1"/>
  <c r="D764" i="1"/>
  <c r="D765" i="1"/>
  <c r="D766" i="1"/>
  <c r="D767" i="1"/>
  <c r="D768" i="1"/>
  <c r="D769" i="1"/>
  <c r="D770" i="1"/>
  <c r="D771" i="1"/>
  <c r="D772" i="1"/>
  <c r="D773" i="1"/>
  <c r="D774" i="1"/>
  <c r="D776" i="1"/>
  <c r="D777" i="1"/>
  <c r="D778" i="1"/>
  <c r="D779" i="1"/>
  <c r="D780" i="1"/>
  <c r="D781" i="1"/>
  <c r="D787" i="1"/>
  <c r="D788" i="1"/>
  <c r="D789" i="1"/>
  <c r="D790" i="1"/>
  <c r="D791" i="1"/>
  <c r="D792" i="1"/>
  <c r="D793" i="1"/>
  <c r="D794" i="1"/>
  <c r="D796" i="1"/>
  <c r="D797" i="1"/>
  <c r="D798" i="1"/>
  <c r="D799" i="1"/>
  <c r="D800" i="1"/>
  <c r="D801" i="1"/>
  <c r="D802" i="1"/>
  <c r="D804" i="1"/>
  <c r="D805" i="1"/>
  <c r="D806" i="1"/>
  <c r="D821" i="1"/>
  <c r="D822" i="1"/>
  <c r="D823" i="1"/>
  <c r="D824" i="1"/>
  <c r="D825" i="1"/>
  <c r="D827" i="1"/>
  <c r="D842" i="1"/>
  <c r="D843" i="1"/>
  <c r="D867" i="1"/>
  <c r="D868" i="1"/>
  <c r="D869" i="1"/>
  <c r="D870" i="1"/>
  <c r="D873" i="1"/>
  <c r="D874" i="1"/>
  <c r="D875" i="1"/>
  <c r="D876" i="1"/>
  <c r="D877" i="1"/>
  <c r="D878" i="1"/>
  <c r="D879" i="1"/>
  <c r="D881" i="1"/>
  <c r="D882" i="1"/>
  <c r="D883" i="1"/>
  <c r="D884" i="1"/>
  <c r="D885" i="1"/>
  <c r="D886" i="1"/>
  <c r="D887" i="1"/>
  <c r="D888" i="1"/>
  <c r="D889" i="1"/>
  <c r="D890" i="1"/>
  <c r="D891" i="1"/>
  <c r="D892" i="1"/>
  <c r="D893" i="1"/>
  <c r="D897" i="1"/>
  <c r="D900" i="1"/>
  <c r="D902" i="1"/>
  <c r="D909" i="1"/>
  <c r="D910" i="1"/>
  <c r="D911" i="1"/>
  <c r="D912" i="1"/>
  <c r="D913" i="1"/>
  <c r="D914" i="1"/>
  <c r="D915" i="1"/>
  <c r="D919" i="1"/>
  <c r="D920" i="1"/>
  <c r="D921" i="1"/>
  <c r="D922" i="1"/>
  <c r="D924" i="1"/>
  <c r="D925" i="1"/>
  <c r="D926" i="1"/>
  <c r="D927" i="1"/>
  <c r="D933" i="1"/>
  <c r="D934" i="1"/>
  <c r="D935" i="1"/>
  <c r="D942" i="1"/>
  <c r="D943" i="1"/>
  <c r="D944" i="1"/>
  <c r="D994" i="1"/>
  <c r="D995" i="1"/>
  <c r="D996" i="1"/>
  <c r="D997" i="1"/>
  <c r="D998" i="1"/>
  <c r="D999" i="1"/>
  <c r="D1000" i="1"/>
  <c r="D1001" i="1"/>
  <c r="D1002" i="1"/>
  <c r="D1003" i="1"/>
  <c r="D1004" i="1"/>
  <c r="D1005" i="1"/>
  <c r="D1006" i="1"/>
  <c r="D1008" i="1"/>
  <c r="D1009" i="1"/>
  <c r="D1010" i="1"/>
  <c r="D1011" i="1"/>
  <c r="D1012" i="1"/>
  <c r="D1025" i="1"/>
  <c r="D1026" i="1"/>
  <c r="D1027" i="1"/>
  <c r="D1031" i="1"/>
  <c r="D1039" i="1"/>
  <c r="D1040" i="1"/>
  <c r="D1041" i="1"/>
  <c r="D1042" i="1"/>
  <c r="D1043" i="1"/>
  <c r="D1044" i="1"/>
  <c r="D1045" i="1"/>
  <c r="D1046" i="1"/>
  <c r="D1159" i="1"/>
  <c r="D1160" i="1"/>
  <c r="D1175" i="1"/>
  <c r="D1182" i="1"/>
  <c r="D1198" i="1"/>
  <c r="D936" i="1"/>
  <c r="D937" i="1"/>
  <c r="D938" i="1"/>
  <c r="D695" i="1"/>
  <c r="D907" i="1"/>
  <c r="D908" i="1"/>
  <c r="D92" i="1"/>
  <c r="D203" i="1"/>
  <c r="D348" i="1"/>
  <c r="D349" i="1"/>
  <c r="D350" i="1"/>
  <c r="D351" i="1"/>
  <c r="D355" i="1"/>
  <c r="D356" i="1"/>
  <c r="D357" i="1"/>
  <c r="D361" i="1"/>
  <c r="D362" i="1"/>
  <c r="D458" i="1"/>
  <c r="D460" i="1"/>
  <c r="D461" i="1"/>
  <c r="D466" i="1"/>
  <c r="D467" i="1"/>
  <c r="D468" i="1"/>
  <c r="D469" i="1"/>
  <c r="D474" i="1"/>
  <c r="D475" i="1"/>
  <c r="D476" i="1"/>
  <c r="D505" i="1"/>
  <c r="D1163" i="1"/>
  <c r="D1172" i="1"/>
  <c r="D1177" i="1"/>
  <c r="D1180" i="1"/>
  <c r="D1181" i="1"/>
  <c r="D451" i="1"/>
  <c r="D452" i="1"/>
  <c r="D453" i="1"/>
  <c r="D688" i="1"/>
  <c r="D689" i="1"/>
  <c r="D853" i="1"/>
  <c r="D854" i="1"/>
  <c r="D855" i="1"/>
  <c r="D856" i="1"/>
  <c r="D894" i="1"/>
  <c r="D895" i="1"/>
  <c r="D928" i="1"/>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I21" i="3"/>
  <c r="J23" i="3" l="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J127" i="3" s="1"/>
  <c r="J128" i="3" s="1"/>
  <c r="J129" i="3" s="1"/>
  <c r="J130" i="3" s="1"/>
  <c r="J131" i="3" s="1"/>
  <c r="J132" i="3" s="1"/>
  <c r="J133" i="3" s="1"/>
  <c r="J134" i="3" s="1"/>
  <c r="J135" i="3" s="1"/>
  <c r="J136" i="3" s="1"/>
  <c r="J137" i="3" s="1"/>
  <c r="J138" i="3" s="1"/>
  <c r="J139" i="3" s="1"/>
  <c r="J140" i="3" s="1"/>
  <c r="J141" i="3" s="1"/>
  <c r="J142" i="3" s="1"/>
  <c r="J143" i="3" s="1"/>
  <c r="J144" i="3" s="1"/>
  <c r="J145" i="3" s="1"/>
  <c r="J146" i="3" s="1"/>
  <c r="J147" i="3" s="1"/>
  <c r="J148" i="3" s="1"/>
  <c r="J149" i="3" s="1"/>
  <c r="J150" i="3" s="1"/>
  <c r="J151" i="3" s="1"/>
  <c r="J152" i="3" s="1"/>
  <c r="J153" i="3" s="1"/>
  <c r="J154" i="3" s="1"/>
  <c r="J155" i="3" s="1"/>
  <c r="J156" i="3" s="1"/>
  <c r="J157" i="3" s="1"/>
  <c r="J158" i="3" s="1"/>
  <c r="J159" i="3" s="1"/>
  <c r="J160" i="3" s="1"/>
  <c r="J161" i="3" s="1"/>
  <c r="J162" i="3" s="1"/>
  <c r="J163" i="3" s="1"/>
  <c r="J164" i="3" s="1"/>
  <c r="J165" i="3" s="1"/>
  <c r="J166" i="3" s="1"/>
  <c r="J167" i="3" s="1"/>
  <c r="J168" i="3" s="1"/>
  <c r="J169" i="3" s="1"/>
  <c r="J170" i="3" s="1"/>
  <c r="J171" i="3" s="1"/>
  <c r="J172" i="3" s="1"/>
  <c r="J173" i="3" s="1"/>
  <c r="J174" i="3" s="1"/>
  <c r="J175" i="3" s="1"/>
  <c r="J176" i="3" s="1"/>
  <c r="J177" i="3" s="1"/>
  <c r="J178" i="3" s="1"/>
  <c r="J179" i="3" s="1"/>
  <c r="J180" i="3" s="1"/>
  <c r="J181" i="3" s="1"/>
  <c r="J182" i="3" s="1"/>
  <c r="J183" i="3" s="1"/>
  <c r="J184" i="3" s="1"/>
  <c r="J185" i="3" s="1"/>
  <c r="J186" i="3" s="1"/>
  <c r="J187" i="3" s="1"/>
  <c r="J188" i="3" s="1"/>
  <c r="J189" i="3" s="1"/>
  <c r="J190" i="3" s="1"/>
  <c r="J191" i="3" s="1"/>
  <c r="J192" i="3" s="1"/>
  <c r="J193" i="3" s="1"/>
  <c r="J194" i="3" s="1"/>
  <c r="J195" i="3" s="1"/>
  <c r="J196" i="3" s="1"/>
  <c r="J197" i="3" s="1"/>
  <c r="J198" i="3" s="1"/>
  <c r="J199" i="3" s="1"/>
  <c r="J200" i="3" s="1"/>
  <c r="J201" i="3" s="1"/>
  <c r="J202" i="3" s="1"/>
  <c r="J203" i="3" s="1"/>
  <c r="J204" i="3" s="1"/>
  <c r="J205" i="3" s="1"/>
  <c r="J206" i="3" s="1"/>
  <c r="J207" i="3" s="1"/>
  <c r="J208" i="3" s="1"/>
  <c r="J209" i="3" s="1"/>
  <c r="J210" i="3" s="1"/>
  <c r="J211" i="3" s="1"/>
  <c r="J212" i="3" s="1"/>
  <c r="J213" i="3" s="1"/>
  <c r="J214" i="3" s="1"/>
  <c r="J215" i="3" s="1"/>
  <c r="J216" i="3" s="1"/>
  <c r="J217" i="3" s="1"/>
  <c r="J218" i="3" s="1"/>
  <c r="J219" i="3" s="1"/>
  <c r="J220" i="3" s="1"/>
  <c r="J221" i="3" s="1"/>
  <c r="J222" i="3" s="1"/>
  <c r="J223" i="3" s="1"/>
  <c r="J224" i="3" s="1"/>
  <c r="J225" i="3" s="1"/>
  <c r="J226" i="3" s="1"/>
  <c r="J227" i="3" s="1"/>
  <c r="J228" i="3" s="1"/>
  <c r="J229" i="3" s="1"/>
  <c r="J230" i="3" s="1"/>
  <c r="J231" i="3" s="1"/>
  <c r="J232" i="3" s="1"/>
  <c r="J233" i="3" s="1"/>
  <c r="J234" i="3" s="1"/>
  <c r="J235" i="3" s="1"/>
  <c r="J236" i="3" s="1"/>
  <c r="J237" i="3" s="1"/>
  <c r="J238" i="3" s="1"/>
  <c r="J239" i="3" s="1"/>
  <c r="J240" i="3" s="1"/>
  <c r="J241" i="3" s="1"/>
  <c r="J242" i="3" s="1"/>
  <c r="J243" i="3" s="1"/>
  <c r="J244" i="3" s="1"/>
  <c r="J245" i="3" s="1"/>
  <c r="J246" i="3" s="1"/>
  <c r="J247" i="3" s="1"/>
  <c r="J248" i="3" s="1"/>
  <c r="J249" i="3" s="1"/>
  <c r="J250" i="3" s="1"/>
  <c r="J251" i="3" s="1"/>
  <c r="J252" i="3" s="1"/>
  <c r="J253" i="3" s="1"/>
  <c r="J254" i="3" s="1"/>
  <c r="J255" i="3" s="1"/>
  <c r="J256" i="3" s="1"/>
  <c r="J257" i="3" s="1"/>
  <c r="J258" i="3" s="1"/>
  <c r="J259" i="3" s="1"/>
  <c r="J260" i="3" s="1"/>
  <c r="J261" i="3" s="1"/>
  <c r="J262" i="3" s="1"/>
  <c r="J263" i="3" s="1"/>
  <c r="J264" i="3" s="1"/>
  <c r="J265" i="3" s="1"/>
  <c r="J266" i="3" s="1"/>
  <c r="J267" i="3" s="1"/>
  <c r="J268" i="3" s="1"/>
  <c r="J269" i="3" s="1"/>
  <c r="J270" i="3" s="1"/>
  <c r="J271" i="3" s="1"/>
  <c r="J272" i="3" s="1"/>
  <c r="J273" i="3" s="1"/>
  <c r="J274" i="3" s="1"/>
  <c r="J275" i="3" s="1"/>
  <c r="J276" i="3" s="1"/>
  <c r="J277" i="3" s="1"/>
  <c r="J278" i="3" s="1"/>
  <c r="J279" i="3" s="1"/>
  <c r="J280" i="3" s="1"/>
  <c r="J281" i="3" s="1"/>
  <c r="J282" i="3" s="1"/>
  <c r="J283" i="3" s="1"/>
  <c r="J284" i="3" s="1"/>
  <c r="J285" i="3" s="1"/>
  <c r="J286" i="3" s="1"/>
  <c r="J287" i="3" s="1"/>
  <c r="J288" i="3" s="1"/>
  <c r="J289" i="3" s="1"/>
  <c r="J290" i="3" s="1"/>
  <c r="J291" i="3" s="1"/>
  <c r="J292" i="3" s="1"/>
  <c r="J293" i="3" s="1"/>
  <c r="J294" i="3" s="1"/>
  <c r="J295" i="3" s="1"/>
  <c r="J296" i="3" s="1"/>
  <c r="J297" i="3" s="1"/>
  <c r="J298" i="3" s="1"/>
  <c r="J299" i="3" s="1"/>
  <c r="J300" i="3" s="1"/>
  <c r="J301" i="3" s="1"/>
  <c r="J302" i="3" s="1"/>
  <c r="J303" i="3" s="1"/>
  <c r="J304" i="3" s="1"/>
  <c r="J305" i="3" s="1"/>
  <c r="J306" i="3" s="1"/>
  <c r="J307" i="3" s="1"/>
  <c r="J308" i="3" s="1"/>
  <c r="J309" i="3" s="1"/>
  <c r="J310" i="3" s="1"/>
  <c r="J311" i="3" s="1"/>
  <c r="J312" i="3" s="1"/>
  <c r="J313" i="3" s="1"/>
  <c r="J314" i="3" s="1"/>
  <c r="J315" i="3" s="1"/>
  <c r="J316" i="3" s="1"/>
  <c r="J317" i="3" s="1"/>
  <c r="J318" i="3" s="1"/>
  <c r="J319" i="3" s="1"/>
  <c r="J320" i="3" s="1"/>
  <c r="J321" i="3" s="1"/>
  <c r="J322" i="3" s="1"/>
  <c r="J323" i="3" s="1"/>
  <c r="J324" i="3" s="1"/>
  <c r="J325" i="3" s="1"/>
  <c r="J326" i="3" s="1"/>
  <c r="J327" i="3" s="1"/>
  <c r="J328" i="3" s="1"/>
  <c r="J329" i="3" s="1"/>
  <c r="J330" i="3" s="1"/>
  <c r="J331" i="3" s="1"/>
  <c r="J332" i="3" s="1"/>
  <c r="J333" i="3" s="1"/>
  <c r="J334" i="3" s="1"/>
  <c r="J335" i="3" s="1"/>
  <c r="J336" i="3" s="1"/>
  <c r="J337" i="3" s="1"/>
  <c r="J338" i="3" s="1"/>
  <c r="J339" i="3" s="1"/>
  <c r="J340" i="3" s="1"/>
  <c r="J341" i="3" s="1"/>
  <c r="J342" i="3" s="1"/>
  <c r="J343" i="3" s="1"/>
  <c r="J344" i="3" s="1"/>
  <c r="J345" i="3" s="1"/>
  <c r="J346" i="3" s="1"/>
  <c r="J347" i="3" s="1"/>
  <c r="J348" i="3" s="1"/>
  <c r="J349" i="3" s="1"/>
  <c r="J350" i="3" s="1"/>
  <c r="J351" i="3" s="1"/>
  <c r="J352" i="3" s="1"/>
  <c r="J353" i="3" s="1"/>
  <c r="J354" i="3" s="1"/>
  <c r="J355" i="3" s="1"/>
  <c r="J356" i="3" s="1"/>
  <c r="J357" i="3" s="1"/>
  <c r="J358" i="3" s="1"/>
  <c r="J359" i="3" s="1"/>
  <c r="J360" i="3" s="1"/>
  <c r="J361" i="3" s="1"/>
  <c r="J362" i="3" s="1"/>
  <c r="J363" i="3" s="1"/>
  <c r="J364" i="3" s="1"/>
  <c r="J365" i="3" s="1"/>
  <c r="J366" i="3" s="1"/>
  <c r="J367" i="3" s="1"/>
  <c r="J368" i="3" s="1"/>
  <c r="J369" i="3" s="1"/>
  <c r="J370" i="3" s="1"/>
  <c r="J371" i="3" s="1"/>
  <c r="J372" i="3" s="1"/>
  <c r="J373" i="3" s="1"/>
  <c r="J374" i="3" s="1"/>
  <c r="J375" i="3" s="1"/>
  <c r="J376" i="3" s="1"/>
  <c r="J377" i="3" s="1"/>
  <c r="J378" i="3" s="1"/>
  <c r="J379" i="3" s="1"/>
  <c r="J380" i="3" s="1"/>
  <c r="J381" i="3" s="1"/>
  <c r="J382" i="3" s="1"/>
  <c r="J383" i="3" s="1"/>
  <c r="J384" i="3" s="1"/>
  <c r="J385" i="3" s="1"/>
  <c r="J386" i="3" s="1"/>
  <c r="J387" i="3" s="1"/>
  <c r="J388" i="3" s="1"/>
  <c r="J389" i="3" s="1"/>
  <c r="J390" i="3" s="1"/>
  <c r="J391" i="3" s="1"/>
  <c r="J392" i="3" s="1"/>
  <c r="J393" i="3" s="1"/>
  <c r="J394" i="3" s="1"/>
  <c r="J395" i="3" s="1"/>
  <c r="J396" i="3" s="1"/>
  <c r="J397" i="3" s="1"/>
  <c r="J398" i="3" s="1"/>
  <c r="J399" i="3" s="1"/>
  <c r="J400" i="3" s="1"/>
  <c r="J401" i="3" s="1"/>
  <c r="J402" i="3" s="1"/>
  <c r="J403" i="3" s="1"/>
  <c r="J404" i="3" s="1"/>
  <c r="J405" i="3" s="1"/>
  <c r="J406" i="3" s="1"/>
  <c r="J407" i="3" s="1"/>
  <c r="J408" i="3" s="1"/>
  <c r="J409" i="3" s="1"/>
  <c r="J410" i="3" s="1"/>
  <c r="J411" i="3" s="1"/>
  <c r="J412" i="3" s="1"/>
  <c r="J413" i="3" s="1"/>
  <c r="J414" i="3" s="1"/>
  <c r="J415" i="3" s="1"/>
  <c r="J416" i="3" s="1"/>
  <c r="J417" i="3" s="1"/>
  <c r="J418" i="3" s="1"/>
  <c r="J419" i="3" s="1"/>
  <c r="J420" i="3" s="1"/>
</calcChain>
</file>

<file path=xl/sharedStrings.xml><?xml version="1.0" encoding="utf-8"?>
<sst xmlns="http://schemas.openxmlformats.org/spreadsheetml/2006/main" count="13325" uniqueCount="6108">
  <si>
    <t>Hello!  Welcome to our 2024 Price List and Ordering Information</t>
  </si>
  <si>
    <t xml:space="preserve">First….take a minute to view the different tabs at the bottom of this spreadsheet.  </t>
  </si>
  <si>
    <t>Ready to place an order?  There are 4 options -- see below:</t>
  </si>
  <si>
    <r>
      <rPr>
        <b/>
        <u/>
        <sz val="11"/>
        <color indexed="8"/>
        <rFont val="ARIAL"/>
        <family val="2"/>
      </rPr>
      <t xml:space="preserve">Option 1. </t>
    </r>
    <r>
      <rPr>
        <b/>
        <sz val="11"/>
        <color indexed="8"/>
        <rFont val="Arial"/>
        <family val="2"/>
      </rPr>
      <t xml:space="preserve"> ORDER ON OUR B2B WEBSITE:  www.elope.com </t>
    </r>
  </si>
  <si>
    <t>&gt;&gt; Easiest &gt;&gt;</t>
  </si>
  <si>
    <r>
      <rPr>
        <b/>
        <u/>
        <sz val="11"/>
        <color indexed="8"/>
        <rFont val="ARIAL"/>
        <family val="2"/>
      </rPr>
      <t>Option 2</t>
    </r>
    <r>
      <rPr>
        <sz val="11"/>
        <color indexed="8"/>
        <rFont val="Arial"/>
        <family val="2"/>
      </rPr>
      <t>.</t>
    </r>
    <r>
      <rPr>
        <b/>
        <sz val="11"/>
        <color indexed="8"/>
        <rFont val="Arial"/>
        <family val="2"/>
      </rPr>
      <t xml:space="preserve">  ORDER USING THIS EXCEL FORM:</t>
    </r>
  </si>
  <si>
    <t>1.  Go to the [Order Form] tab at the bottom of this Excel sheet</t>
  </si>
  <si>
    <t>2.  Enter the order details -- PO#, Ship Date, Ship To, etc.</t>
  </si>
  <si>
    <t>3.  Enter the Item # and Quantity of the items - the form will auto-populate.</t>
  </si>
  <si>
    <t>4.  Save this order as a new file so you can reuse this one.</t>
  </si>
  <si>
    <r>
      <t xml:space="preserve">5.  Last step -- Send it our way!  Email this file </t>
    </r>
    <r>
      <rPr>
        <b/>
        <sz val="11"/>
        <color indexed="8"/>
        <rFont val="Arial"/>
        <family val="2"/>
      </rPr>
      <t>CustomerService@elope.com</t>
    </r>
    <r>
      <rPr>
        <sz val="11"/>
        <color indexed="8"/>
        <rFont val="Arial"/>
        <family val="2"/>
      </rPr>
      <t>.</t>
    </r>
  </si>
  <si>
    <r>
      <rPr>
        <b/>
        <u/>
        <sz val="11"/>
        <color indexed="8"/>
        <rFont val="ARIAL"/>
        <family val="2"/>
      </rPr>
      <t>Option 3.</t>
    </r>
    <r>
      <rPr>
        <b/>
        <sz val="11"/>
        <color indexed="8"/>
        <rFont val="Arial"/>
        <family val="2"/>
      </rPr>
      <t xml:space="preserve">  SEND US YOUR OWN PURCHASE ORDER:</t>
    </r>
  </si>
  <si>
    <r>
      <t xml:space="preserve">Email your own PO to </t>
    </r>
    <r>
      <rPr>
        <b/>
        <sz val="11"/>
        <color indexed="8"/>
        <rFont val="Arial"/>
        <family val="2"/>
      </rPr>
      <t>CustomerService@elope.com</t>
    </r>
    <r>
      <rPr>
        <sz val="11"/>
        <color indexed="8"/>
        <rFont val="Arial"/>
        <family val="2"/>
      </rPr>
      <t xml:space="preserve">.  </t>
    </r>
    <r>
      <rPr>
        <b/>
        <u/>
        <sz val="11"/>
        <color indexed="30"/>
        <rFont val="ARIAL"/>
        <family val="2"/>
      </rPr>
      <t>Please</t>
    </r>
    <r>
      <rPr>
        <sz val="11"/>
        <color indexed="8"/>
        <rFont val="Arial"/>
        <family val="2"/>
      </rPr>
      <t xml:space="preserve"> provide as an EXCEL or CSV file if possible. Helps us be more efficient! </t>
    </r>
  </si>
  <si>
    <t>&gt;&gt; Slowest &gt;&gt;</t>
  </si>
  <si>
    <r>
      <rPr>
        <b/>
        <u/>
        <sz val="11"/>
        <color indexed="8"/>
        <rFont val="ARIAL"/>
        <family val="2"/>
      </rPr>
      <t>Option 4.</t>
    </r>
    <r>
      <rPr>
        <b/>
        <sz val="11"/>
        <color indexed="8"/>
        <rFont val="Arial"/>
        <family val="2"/>
      </rPr>
      <t xml:space="preserve">  For all other orders:  please email.  </t>
    </r>
  </si>
  <si>
    <r>
      <t xml:space="preserve">Need to type out a quick email with Item # and Quantities?  Please send to </t>
    </r>
    <r>
      <rPr>
        <b/>
        <sz val="11"/>
        <color indexed="8"/>
        <rFont val="Arial"/>
        <family val="2"/>
      </rPr>
      <t>CustomerService@elope</t>
    </r>
    <r>
      <rPr>
        <sz val="11"/>
        <color indexed="8"/>
        <rFont val="Arial"/>
        <family val="2"/>
      </rPr>
      <t>.</t>
    </r>
  </si>
  <si>
    <t>Unfortunately, we do not have the staff to take phone orders at this time.</t>
  </si>
  <si>
    <t>Special Note about our Licensed Products:</t>
  </si>
  <si>
    <t xml:space="preserve">As much as we would love to sell to all retailers, we can only sell to specific countries and specific sales channels
as designated in our licensing contracts or else we risk losing our license. </t>
  </si>
  <si>
    <t>Sales Channel Restrictions:</t>
  </si>
  <si>
    <t>What kind of retailer are you?  Gift Stores, Theme Park, Garden Center?  We have a list of selling channels that are allowed or restricted in our licensing contracts.  We will let you know if your business falls in one of the restrictred sales channels.</t>
  </si>
  <si>
    <r>
      <rPr>
        <b/>
        <u/>
        <sz val="11"/>
        <color indexed="8"/>
        <rFont val="ARIAL"/>
        <family val="2"/>
      </rPr>
      <t>Territory Restrictions:</t>
    </r>
    <r>
      <rPr>
        <b/>
        <sz val="11"/>
        <color indexed="8"/>
        <rFont val="Arial"/>
        <family val="2"/>
      </rPr>
      <t xml:space="preserve"> </t>
    </r>
    <r>
      <rPr>
        <sz val="11"/>
        <color indexed="8"/>
        <rFont val="Arial"/>
        <family val="2"/>
      </rPr>
      <t xml:space="preserve">  All licensing contracts include the specific countries (where the retailer is located, not the shipping address) we can sell to. </t>
    </r>
  </si>
  <si>
    <r>
      <t>**</t>
    </r>
    <r>
      <rPr>
        <b/>
        <sz val="11"/>
        <rFont val="Arial"/>
        <family val="2"/>
      </rPr>
      <t xml:space="preserve"> US, US Territories &amp; Canada</t>
    </r>
    <r>
      <rPr>
        <sz val="11"/>
        <rFont val="Arial"/>
        <family val="2"/>
      </rPr>
      <t xml:space="preserve"> -- You can buy it all!  All licensed product can be sold to approved US/Canada sales channels.</t>
    </r>
  </si>
  <si>
    <r>
      <rPr>
        <b/>
        <sz val="11"/>
        <rFont val="Arial"/>
        <family val="2"/>
      </rPr>
      <t>** Australia</t>
    </r>
    <r>
      <rPr>
        <sz val="11"/>
        <rFont val="Arial"/>
        <family val="2"/>
      </rPr>
      <t xml:space="preserve"> --  Dr. Seuss and elope orignals.</t>
    </r>
  </si>
  <si>
    <r>
      <rPr>
        <b/>
        <sz val="11"/>
        <rFont val="Arial"/>
        <family val="2"/>
      </rPr>
      <t>** Mexico</t>
    </r>
    <r>
      <rPr>
        <sz val="11"/>
        <rFont val="Arial"/>
        <family val="2"/>
      </rPr>
      <t xml:space="preserve"> - Dr. Seuss and elope originals.</t>
    </r>
  </si>
  <si>
    <r>
      <t xml:space="preserve">** </t>
    </r>
    <r>
      <rPr>
        <b/>
        <sz val="11"/>
        <rFont val="Arial"/>
        <family val="2"/>
      </rPr>
      <t>All other countries</t>
    </r>
    <r>
      <rPr>
        <sz val="11"/>
        <rFont val="Arial"/>
        <family val="2"/>
      </rPr>
      <t xml:space="preserve"> - can only buy elope originals at this time. </t>
    </r>
  </si>
  <si>
    <t>Auto-populate Order Form - 2024</t>
  </si>
  <si>
    <r>
      <rPr>
        <b/>
        <u/>
        <sz val="11"/>
        <color indexed="8"/>
        <rFont val="Calibri"/>
        <family val="2"/>
      </rPr>
      <t>elope Sales Office</t>
    </r>
    <r>
      <rPr>
        <sz val="11"/>
        <color indexed="8"/>
        <rFont val="Calibri"/>
        <family val="2"/>
      </rPr>
      <t xml:space="preserve">:  North Mankato, MN 
</t>
    </r>
    <r>
      <rPr>
        <b/>
        <u/>
        <sz val="11"/>
        <color indexed="8"/>
        <rFont val="Calibri"/>
        <family val="2"/>
      </rPr>
      <t>Fun.com Corporate Office and Warehouse</t>
    </r>
    <r>
      <rPr>
        <sz val="11"/>
        <color indexed="8"/>
        <rFont val="Calibri"/>
        <family val="2"/>
      </rPr>
      <t xml:space="preserve">:  2080 Lookout Dr., N. Mankato, MN  56003
</t>
    </r>
    <r>
      <rPr>
        <u/>
        <sz val="11"/>
        <color rgb="FF0000CC"/>
        <rFont val="Calibri"/>
        <family val="2"/>
      </rPr>
      <t>New Remittance Address:</t>
    </r>
    <r>
      <rPr>
        <sz val="11"/>
        <color rgb="FF0000CC"/>
        <rFont val="Calibri"/>
        <family val="2"/>
      </rPr>
      <t xml:space="preserve">  elope, 2080 Lookout Dr., N. Mankato, MN  56003</t>
    </r>
  </si>
  <si>
    <t xml:space="preserve"> </t>
  </si>
  <si>
    <t xml:space="preserve">Instructions:   Complete the order details below. Then enter item # &amp; qty or use the "Quick Order" column in the Full Price List tab. </t>
  </si>
  <si>
    <t>Company Name:</t>
  </si>
  <si>
    <t>New or Existing Customer:</t>
  </si>
  <si>
    <t>Buyer / Contact Name:</t>
  </si>
  <si>
    <t>Phone:</t>
  </si>
  <si>
    <t>Bill To Address:</t>
  </si>
  <si>
    <r>
      <t>Ship To Address</t>
    </r>
    <r>
      <rPr>
        <b/>
        <sz val="8"/>
        <color indexed="8"/>
        <rFont val="Calibri"/>
        <family val="2"/>
      </rPr>
      <t xml:space="preserve"> (if different):</t>
    </r>
  </si>
  <si>
    <t>Purchase Ord. #:</t>
  </si>
  <si>
    <t>Order Date:</t>
  </si>
  <si>
    <t>Ship Date:</t>
  </si>
  <si>
    <t>Cancel Date:</t>
  </si>
  <si>
    <t xml:space="preserve">Payment Method:   </t>
  </si>
  <si>
    <t xml:space="preserve"> Use what's on file?  YES  -or-  No, use this payment:</t>
  </si>
  <si>
    <t>Special Instructions/Comments:</t>
  </si>
  <si>
    <t>Line #</t>
  </si>
  <si>
    <t>ENTER 
Orig Item #</t>
  </si>
  <si>
    <r>
      <t xml:space="preserve">ENTER Quantity </t>
    </r>
    <r>
      <rPr>
        <b/>
        <u/>
        <sz val="8"/>
        <color indexed="12"/>
        <rFont val="Calibri"/>
        <family val="2"/>
      </rPr>
      <t>in correct order multiples</t>
    </r>
  </si>
  <si>
    <t>Item # / Description</t>
  </si>
  <si>
    <t>UPC</t>
  </si>
  <si>
    <t>Order Multiples</t>
  </si>
  <si>
    <t>Wholesale Price</t>
  </si>
  <si>
    <t>Ext. Amt</t>
  </si>
  <si>
    <t>Running Total</t>
  </si>
  <si>
    <r>
      <t xml:space="preserve">Instructions:   Enter only the "Item #"  and "Quantity" fields below.  The rest of the product information will populate. </t>
    </r>
    <r>
      <rPr>
        <b/>
        <u/>
        <sz val="9"/>
        <color indexed="10"/>
        <rFont val="Calibri"/>
        <family val="2"/>
      </rPr>
      <t xml:space="preserve"> </t>
    </r>
    <r>
      <rPr>
        <b/>
        <u/>
        <sz val="9"/>
        <color indexed="60"/>
        <rFont val="Calibri"/>
        <family val="2"/>
      </rPr>
      <t>Duplicates will highlight red.</t>
    </r>
  </si>
  <si>
    <t>Example below:</t>
  </si>
  <si>
    <t>elope Whimsical Wearable</t>
  </si>
  <si>
    <t>2024 Price List as of 1/11/24</t>
  </si>
  <si>
    <t>Notes:</t>
  </si>
  <si>
    <t>2024 Digital Catalog</t>
  </si>
  <si>
    <t>** New Remittance Address:  elope, DIVISION OF FUN, 2080 Lookout Dr, N. Mankato, MN 56003**</t>
  </si>
  <si>
    <t xml:space="preserve">*Password = Horton </t>
  </si>
  <si>
    <t xml:space="preserve">  * License Products:  Restrictions apply by country &amp; sales channel.  See "Intro &amp; Info" tab for details.</t>
  </si>
  <si>
    <t>HIDE COLUMN</t>
  </si>
  <si>
    <t>https://docs.elope.com/elope_2022_Catalog.pdf</t>
  </si>
  <si>
    <t>1</t>
  </si>
  <si>
    <t>2</t>
  </si>
  <si>
    <t>3</t>
  </si>
  <si>
    <t>4</t>
  </si>
  <si>
    <t>5</t>
  </si>
  <si>
    <t>6</t>
  </si>
  <si>
    <t>7</t>
  </si>
  <si>
    <t>8</t>
  </si>
  <si>
    <t>9</t>
  </si>
  <si>
    <t>10</t>
  </si>
  <si>
    <t>11</t>
  </si>
  <si>
    <t>12</t>
  </si>
  <si>
    <t>13</t>
  </si>
  <si>
    <t>15</t>
  </si>
  <si>
    <t>16</t>
  </si>
  <si>
    <t>17</t>
  </si>
  <si>
    <t>20</t>
  </si>
  <si>
    <t>21</t>
  </si>
  <si>
    <t>22</t>
  </si>
  <si>
    <t>23</t>
  </si>
  <si>
    <t>24</t>
  </si>
  <si>
    <t>25</t>
  </si>
  <si>
    <t>26</t>
  </si>
  <si>
    <t>Quick Order - below</t>
  </si>
  <si>
    <t>Intro Year</t>
  </si>
  <si>
    <t>Original
 Item #</t>
  </si>
  <si>
    <t xml:space="preserve">New SKU # </t>
  </si>
  <si>
    <t>Link to Image</t>
  </si>
  <si>
    <t>Item Description</t>
  </si>
  <si>
    <t>*GROUPED BY: 
License Brand</t>
  </si>
  <si>
    <t>*GROUPED BY: 
License Property</t>
  </si>
  <si>
    <t>Original Price</t>
  </si>
  <si>
    <t>Last Yr Price</t>
  </si>
  <si>
    <t>2022 Wholesale Price 1/1/22</t>
  </si>
  <si>
    <t>2024 Wholesale Price 1/10/24</t>
  </si>
  <si>
    <t>Price Diff from Jan</t>
  </si>
  <si>
    <t>2024 MSRP</t>
  </si>
  <si>
    <t>Master Carton Qty</t>
  </si>
  <si>
    <t>Enter 
Order
Qty</t>
  </si>
  <si>
    <t xml:space="preserve"> Ext. Amt</t>
  </si>
  <si>
    <t>Best Seller Rank
2023 sales</t>
  </si>
  <si>
    <t>Item Status</t>
  </si>
  <si>
    <t>Image File Path (product ID)</t>
  </si>
  <si>
    <t>Sales Category</t>
  </si>
  <si>
    <t>In Catalog, Supplement or Online</t>
  </si>
  <si>
    <t>Product Master ID (Inv Rpt)</t>
  </si>
  <si>
    <t>2002</t>
  </si>
  <si>
    <t>900000</t>
  </si>
  <si>
    <t>900000-ST</t>
  </si>
  <si>
    <t>elope Hat Rack (21 heads)</t>
  </si>
  <si>
    <t>elope</t>
  </si>
  <si>
    <t>Elope Originals</t>
  </si>
  <si>
    <t>N/A</t>
  </si>
  <si>
    <t>618480344738</t>
  </si>
  <si>
    <t>In Production</t>
  </si>
  <si>
    <t>https://images.fun.com/products/85066/1-1.jpg</t>
  </si>
  <si>
    <t>FUN Costumes</t>
  </si>
  <si>
    <t>2024 Catalog</t>
  </si>
  <si>
    <t>2003</t>
  </si>
  <si>
    <t>100100</t>
  </si>
  <si>
    <t>EL100100-ST</t>
  </si>
  <si>
    <t>Mermaid Headband</t>
  </si>
  <si>
    <t>618480342659</t>
  </si>
  <si>
    <t>https://images.fun.com/products/18206/1-1.jpg</t>
  </si>
  <si>
    <t>Mermaid</t>
  </si>
  <si>
    <t>2009</t>
  </si>
  <si>
    <t>100600</t>
  </si>
  <si>
    <t>EL100600-ST</t>
  </si>
  <si>
    <t>Piglet Ears Headband</t>
  </si>
  <si>
    <t>Disney</t>
  </si>
  <si>
    <t>Winnie the Pooh</t>
  </si>
  <si>
    <t>618480340563</t>
  </si>
  <si>
    <t>https://images.fun.com/products/18234/1-1.jpg</t>
  </si>
  <si>
    <t>Pig</t>
  </si>
  <si>
    <t>2010</t>
  </si>
  <si>
    <t>100700</t>
  </si>
  <si>
    <t>EL100700-ST</t>
  </si>
  <si>
    <t>Mickey Ears Headband</t>
  </si>
  <si>
    <t>Mickey &amp; Friends</t>
  </si>
  <si>
    <t>618480340662</t>
  </si>
  <si>
    <t>https://images.fun.com/products/3334/1-1.jpg</t>
  </si>
  <si>
    <t>Mickey Mouse</t>
  </si>
  <si>
    <t>100801</t>
  </si>
  <si>
    <t>EL100801-ST</t>
  </si>
  <si>
    <t>Minnie Ears Headband</t>
  </si>
  <si>
    <t>618480634082</t>
  </si>
  <si>
    <t>https://images.fun.com/products/3335/1-1.jpg</t>
  </si>
  <si>
    <t>Minnie Mouse</t>
  </si>
  <si>
    <t>2013</t>
  </si>
  <si>
    <t>100803</t>
  </si>
  <si>
    <t>EL100803-ST</t>
  </si>
  <si>
    <t>Oversized Mickey Ears Headband</t>
  </si>
  <si>
    <t>Mickey &amp;  Friends</t>
  </si>
  <si>
    <t>618480006155</t>
  </si>
  <si>
    <t>https://images.fun.com/products/14830/1-1.jpg</t>
  </si>
  <si>
    <t>100804</t>
  </si>
  <si>
    <t>EL100804-ST</t>
  </si>
  <si>
    <t>Oversized Minnie Ears Headband</t>
  </si>
  <si>
    <t>618480006193</t>
  </si>
  <si>
    <t>https://images.fun.com/products/14831/1-1.jpg</t>
  </si>
  <si>
    <t>2018</t>
  </si>
  <si>
    <t>100811</t>
  </si>
  <si>
    <t>EL100811-ST</t>
  </si>
  <si>
    <t>Minnie Sequin Ears Headband</t>
  </si>
  <si>
    <t>618480037913</t>
  </si>
  <si>
    <t>https://images.fun.com/products/68968/1-1.jpg</t>
  </si>
  <si>
    <t>2020</t>
  </si>
  <si>
    <t>100815</t>
  </si>
  <si>
    <t>EL100815-ST</t>
  </si>
  <si>
    <t>Minnie Polka Dot Sequin Ears Headband</t>
  </si>
  <si>
    <t>618480041309</t>
  </si>
  <si>
    <t>https://images.fun.com/products/65500/1-1.jpg</t>
  </si>
  <si>
    <t>101000</t>
  </si>
  <si>
    <t>EL101000-ST</t>
  </si>
  <si>
    <t>Pooh Ears Headband</t>
  </si>
  <si>
    <t>618480340969</t>
  </si>
  <si>
    <t>https://images.fun.com/products/18233/1-1.jpg</t>
  </si>
  <si>
    <t>101001</t>
  </si>
  <si>
    <t>EL101001-ST</t>
  </si>
  <si>
    <t>Stitch Headband</t>
  </si>
  <si>
    <t>Lilo &amp; Stitch</t>
  </si>
  <si>
    <t>618480041293</t>
  </si>
  <si>
    <t>https://images.fun.com/products/65499/1-1.jpg</t>
  </si>
  <si>
    <t>101002</t>
  </si>
  <si>
    <t>EL101002-ST</t>
  </si>
  <si>
    <t>Moana Flower Headband</t>
  </si>
  <si>
    <t>Moana</t>
  </si>
  <si>
    <t>618480041736</t>
  </si>
  <si>
    <t>https://images.fun.com/products/65494/1-1.jpg</t>
  </si>
  <si>
    <t>2022</t>
  </si>
  <si>
    <t>101003</t>
  </si>
  <si>
    <t>EL101003-ST</t>
  </si>
  <si>
    <t>Tuk Tuk Plush Headband</t>
  </si>
  <si>
    <t>Raya and the Last Dragon</t>
  </si>
  <si>
    <t>618480043549</t>
  </si>
  <si>
    <t>PO Ready</t>
  </si>
  <si>
    <t>https://images.fun.com/products/80769/1-1.jpg</t>
  </si>
  <si>
    <t>2021</t>
  </si>
  <si>
    <t>101005</t>
  </si>
  <si>
    <t>EL101005-ST</t>
  </si>
  <si>
    <t>Mike Plush Headband</t>
  </si>
  <si>
    <t>Pixar</t>
  </si>
  <si>
    <t>618480043778</t>
  </si>
  <si>
    <t>https://images.fun.com/products/71266/1-1.jpg</t>
  </si>
  <si>
    <t>Monsters Inc.</t>
  </si>
  <si>
    <t>101008</t>
  </si>
  <si>
    <t>EL101008-ST</t>
  </si>
  <si>
    <t>Mickey Plush Headband</t>
  </si>
  <si>
    <t>618480043938</t>
  </si>
  <si>
    <t>https://images.fun.com/products/72201/1-1.jpg</t>
  </si>
  <si>
    <t>101009</t>
  </si>
  <si>
    <t>EL101009-ST</t>
  </si>
  <si>
    <t>Minnie Plush Headband</t>
  </si>
  <si>
    <t>618480043945</t>
  </si>
  <si>
    <t>https://images.fun.com/products/72227/1-1.jpg</t>
  </si>
  <si>
    <t>101010</t>
  </si>
  <si>
    <t>EL101010-ST</t>
  </si>
  <si>
    <t>Donald Duck Plush Headband</t>
  </si>
  <si>
    <t>618480043952</t>
  </si>
  <si>
    <t>https://images.fun.com/products/74248/1-1.jpg</t>
  </si>
  <si>
    <t>Donald Duck</t>
  </si>
  <si>
    <t>101011</t>
  </si>
  <si>
    <t>EL101011-ST</t>
  </si>
  <si>
    <t>Goofy Plush Headband</t>
  </si>
  <si>
    <t>618480043969</t>
  </si>
  <si>
    <t>https://images.fun.com/products/75508/1-1.jpg</t>
  </si>
  <si>
    <t>Goofy</t>
  </si>
  <si>
    <t>101012</t>
  </si>
  <si>
    <t>EL101012-ST</t>
  </si>
  <si>
    <t>Pooh Plush Headband</t>
  </si>
  <si>
    <t>618480043976</t>
  </si>
  <si>
    <t>https://images.fun.com/products/71644/1-1.jpg</t>
  </si>
  <si>
    <t>101013</t>
  </si>
  <si>
    <t>EL101013-ST</t>
  </si>
  <si>
    <t>Piglet Plush Headband</t>
  </si>
  <si>
    <t>618480043983</t>
  </si>
  <si>
    <t>https://images.fun.com/products/73960/1-1.jpg</t>
  </si>
  <si>
    <t>101014</t>
  </si>
  <si>
    <t>EL101014-ST</t>
  </si>
  <si>
    <t>Alien Plush Headband</t>
  </si>
  <si>
    <t>Toy Story</t>
  </si>
  <si>
    <t>618480044027</t>
  </si>
  <si>
    <t>https://images.fun.com/products/72338/1-1.jpg</t>
  </si>
  <si>
    <t>101100</t>
  </si>
  <si>
    <t>EL101100-ST</t>
  </si>
  <si>
    <t>Spiral Antennae Headband</t>
  </si>
  <si>
    <t>618480426700</t>
  </si>
  <si>
    <t>https://images.fun.com/products/18204/1-1.jpg</t>
  </si>
  <si>
    <t>Bumble Bee</t>
  </si>
  <si>
    <t>101110</t>
  </si>
  <si>
    <t>EL101110-ST</t>
  </si>
  <si>
    <t>Bendy Bug Antennae Headband</t>
  </si>
  <si>
    <t>618480036909</t>
  </si>
  <si>
    <t>https://images.fun.com/products/47003/1-1.jpg</t>
  </si>
  <si>
    <t>101113</t>
  </si>
  <si>
    <t>EL101113-ST</t>
  </si>
  <si>
    <t>Bendy Bug Pom Antennae Headband</t>
  </si>
  <si>
    <t>618480036930</t>
  </si>
  <si>
    <t>https://images.fun.com/products/47004/1-1.jpg</t>
  </si>
  <si>
    <t>Ladybug</t>
  </si>
  <si>
    <t>101200</t>
  </si>
  <si>
    <t>EL101200-ST</t>
  </si>
  <si>
    <t>Wiggly Antennae Headband</t>
  </si>
  <si>
    <t>618480426717</t>
  </si>
  <si>
    <t>https://images.fun.com/products/3336/1-1.jpg</t>
  </si>
  <si>
    <t>2019</t>
  </si>
  <si>
    <t>101204</t>
  </si>
  <si>
    <t>EL101204-ST</t>
  </si>
  <si>
    <t>Holographic Fly Eyes Plush Headband</t>
  </si>
  <si>
    <t>618480040623</t>
  </si>
  <si>
    <t>https://images.fun.com/products/58903/1-1.jpg</t>
  </si>
  <si>
    <t>Fly</t>
  </si>
  <si>
    <t>101304</t>
  </si>
  <si>
    <t>EL101304-ST</t>
  </si>
  <si>
    <t>Springy Butterfly Headband</t>
  </si>
  <si>
    <t>618480041477</t>
  </si>
  <si>
    <t>https://images.fun.com/products/69460/1-1.jpg</t>
  </si>
  <si>
    <t>Butterfly</t>
  </si>
  <si>
    <t>101310</t>
  </si>
  <si>
    <t>EL101310-ST</t>
  </si>
  <si>
    <t>Bendy Bunny Ears Headband White</t>
  </si>
  <si>
    <t>618480036947</t>
  </si>
  <si>
    <t>https://images.fun.com/products/46998/1-1.jpg</t>
  </si>
  <si>
    <t>Bunny</t>
  </si>
  <si>
    <t>101311</t>
  </si>
  <si>
    <t>EL101311-ST</t>
  </si>
  <si>
    <t>Bendy Bunny Ears Headband Gray</t>
  </si>
  <si>
    <t>618480036954</t>
  </si>
  <si>
    <t>https://images.fun.com/products/68969/1-1.jpg</t>
  </si>
  <si>
    <t>2017</t>
  </si>
  <si>
    <t>101510</t>
  </si>
  <si>
    <t>EL101510-ST</t>
  </si>
  <si>
    <t>Dragon Horns Headband</t>
  </si>
  <si>
    <t>618480036428</t>
  </si>
  <si>
    <t>https://images.fun.com/products/68970/1-1.jpg</t>
  </si>
  <si>
    <t>Dragon</t>
  </si>
  <si>
    <t>101511</t>
  </si>
  <si>
    <t>EL101511-ST</t>
  </si>
  <si>
    <t>Black Dragon Horns Plush Headband</t>
  </si>
  <si>
    <t>618480040418</t>
  </si>
  <si>
    <t>https://images.fun.com/products/68971/1-1.jpg</t>
  </si>
  <si>
    <t>101700</t>
  </si>
  <si>
    <t>EL101700-ST</t>
  </si>
  <si>
    <t>Moose Ears &amp; Antlers Headband</t>
  </si>
  <si>
    <t>618480426915</t>
  </si>
  <si>
    <t>https://images.fun.com/products/68972/1-1.jpg</t>
  </si>
  <si>
    <t>Moose</t>
  </si>
  <si>
    <t>101800</t>
  </si>
  <si>
    <t>EL101800-ST</t>
  </si>
  <si>
    <t>Shark Fin Headband</t>
  </si>
  <si>
    <t>618480440126</t>
  </si>
  <si>
    <t>https://images.fun.com/products/53227/1-1.jpg</t>
  </si>
  <si>
    <t>Shark</t>
  </si>
  <si>
    <t>101810</t>
  </si>
  <si>
    <t>EL101810-ST</t>
  </si>
  <si>
    <t>Seahorse Shimmer Fin Headband</t>
  </si>
  <si>
    <t>618480037128</t>
  </si>
  <si>
    <t>https://images.fun.com/products/68973/1-1.jpg</t>
  </si>
  <si>
    <t>Fish</t>
  </si>
  <si>
    <t>102001</t>
  </si>
  <si>
    <t>EL102001-ST</t>
  </si>
  <si>
    <t>Springy Bat Headband</t>
  </si>
  <si>
    <t>618480041507</t>
  </si>
  <si>
    <t>https://images.fun.com/products/71501/1-1.jpg</t>
  </si>
  <si>
    <t>Bat</t>
  </si>
  <si>
    <t>102003</t>
  </si>
  <si>
    <t>EL102003-ST</t>
  </si>
  <si>
    <t>Springy Elephant Headband &amp; Tail Kit</t>
  </si>
  <si>
    <t>618480041484</t>
  </si>
  <si>
    <t>https://images.fun.com/products/69463/1-1.jpg</t>
  </si>
  <si>
    <t>Elephant</t>
  </si>
  <si>
    <t>2006</t>
  </si>
  <si>
    <t>102100</t>
  </si>
  <si>
    <t>EL102100-ST</t>
  </si>
  <si>
    <t>King Tut Headband</t>
  </si>
  <si>
    <t>618480344349</t>
  </si>
  <si>
    <t>https://images.fun.com/products/18200/1-1.jpg</t>
  </si>
  <si>
    <t>Ancient Egypt</t>
  </si>
  <si>
    <t>102113</t>
  </si>
  <si>
    <t>EL102113-ST</t>
  </si>
  <si>
    <t>Mermaid Queen Crown Headband</t>
  </si>
  <si>
    <t>618480034448</t>
  </si>
  <si>
    <t>https://images.fun.com/products/68974/1-1.jpg</t>
  </si>
  <si>
    <t>2023 Supp</t>
  </si>
  <si>
    <t>102115</t>
  </si>
  <si>
    <t>EL102115-ST</t>
  </si>
  <si>
    <t>Viking Valkyrie Headband - REDESIGN</t>
  </si>
  <si>
    <t>Concept Approved</t>
  </si>
  <si>
    <t>103000</t>
  </si>
  <si>
    <t>EL103000-ST</t>
  </si>
  <si>
    <t>Springy Mistletoe Headband</t>
  </si>
  <si>
    <t>618480773446</t>
  </si>
  <si>
    <t>https://images.fun.com/products/3337/1-1.jpg</t>
  </si>
  <si>
    <t>Christmas</t>
  </si>
  <si>
    <t>2007</t>
  </si>
  <si>
    <t>103100</t>
  </si>
  <si>
    <t>EL103100-ST</t>
  </si>
  <si>
    <t>Reindeer Ears &amp; Antlers Headband</t>
  </si>
  <si>
    <t>618480773644</t>
  </si>
  <si>
    <t>https://images.fun.com/products/3338/1-1.jpg</t>
  </si>
  <si>
    <t>Reindeer</t>
  </si>
  <si>
    <t>103104</t>
  </si>
  <si>
    <t>EL103104-ST</t>
  </si>
  <si>
    <t>Deer Antlers with Ears Headband</t>
  </si>
  <si>
    <t>618480037364</t>
  </si>
  <si>
    <t>https://images.fun.com/products/47000/1-1.jpg</t>
  </si>
  <si>
    <t>Deer</t>
  </si>
  <si>
    <t>103108</t>
  </si>
  <si>
    <t>EL103108-ST</t>
  </si>
  <si>
    <t>Reindeer Glitter Bow Headband</t>
  </si>
  <si>
    <t>618480040760</t>
  </si>
  <si>
    <t>https://images.fun.com/products/68976/1-1.jpg</t>
  </si>
  <si>
    <t>103205</t>
  </si>
  <si>
    <t>EL103205-ST</t>
  </si>
  <si>
    <t>Max Headband</t>
  </si>
  <si>
    <t>Dr. Seuss</t>
  </si>
  <si>
    <t>The Grinch</t>
  </si>
  <si>
    <t>618480038736</t>
  </si>
  <si>
    <t>https://images.fun.com/products/58961/1-1.jpg</t>
  </si>
  <si>
    <t>How the Grinch Stole Christmas</t>
  </si>
  <si>
    <t>2011</t>
  </si>
  <si>
    <t>103400</t>
  </si>
  <si>
    <t>EL103400-ST</t>
  </si>
  <si>
    <t>Cocktail Springy Santa Headband</t>
  </si>
  <si>
    <t>618480001419</t>
  </si>
  <si>
    <t>https://images.fun.com/products/68977/1-1.jpg</t>
  </si>
  <si>
    <t>Santa Claus</t>
  </si>
  <si>
    <t>103700</t>
  </si>
  <si>
    <t>EL103700-ST</t>
  </si>
  <si>
    <t>Mini Mad Hatter Headband</t>
  </si>
  <si>
    <t>Alice in Wonderland - Tim Burton</t>
  </si>
  <si>
    <t>618480625134</t>
  </si>
  <si>
    <t>https://images.fun.com/products/68978/1-1.jpg</t>
  </si>
  <si>
    <t>Mad Hatter</t>
  </si>
  <si>
    <t>103800</t>
  </si>
  <si>
    <t>EL103800-ST</t>
  </si>
  <si>
    <t>Sequin Mini Leprechaun Hat Headband</t>
  </si>
  <si>
    <t>618480001440</t>
  </si>
  <si>
    <t>https://images.fun.com/products/68926/1-1.jpg</t>
  </si>
  <si>
    <t>St. Patrick's Day</t>
  </si>
  <si>
    <t>104498</t>
  </si>
  <si>
    <t>EL104498-ST</t>
  </si>
  <si>
    <t>The Cat in the Hat Glitter Headband</t>
  </si>
  <si>
    <t>The Cat in the Hat</t>
  </si>
  <si>
    <t>618480042962</t>
  </si>
  <si>
    <t>https://images.fun.com/products/70652/1-1.jpg</t>
  </si>
  <si>
    <t>Cat in the Hat</t>
  </si>
  <si>
    <t>104499</t>
  </si>
  <si>
    <t>EL104499-ST</t>
  </si>
  <si>
    <t>Thing 1&amp;2 Deluxe Fuzzy Headband</t>
  </si>
  <si>
    <t>618480042979</t>
  </si>
  <si>
    <t>https://images.fun.com/products/70653/1-1.jpg</t>
  </si>
  <si>
    <t>Thing 1 and Thing 2</t>
  </si>
  <si>
    <t>104500</t>
  </si>
  <si>
    <t>EL104500-ST</t>
  </si>
  <si>
    <t>The Cat in the Hat Deluxe  Headband</t>
  </si>
  <si>
    <t>618480004755</t>
  </si>
  <si>
    <t>https://images.fun.com/products/14876/1-1.jpg</t>
  </si>
  <si>
    <t>104501</t>
  </si>
  <si>
    <t>EL104501-ST</t>
  </si>
  <si>
    <t>The Cat in the Hat Economy Headband</t>
  </si>
  <si>
    <t>618480011524</t>
  </si>
  <si>
    <t>https://images.fun.com/products/68979/1-1.jpg</t>
  </si>
  <si>
    <t>104510</t>
  </si>
  <si>
    <t>EL104510-ST</t>
  </si>
  <si>
    <t>Thing 1&amp;2 Fuzzy  Headband</t>
  </si>
  <si>
    <t>618480005431</t>
  </si>
  <si>
    <t>https://images.fun.com/products/68980/1-1.jpg</t>
  </si>
  <si>
    <t>2015</t>
  </si>
  <si>
    <t>104511</t>
  </si>
  <si>
    <t>EL104511-ST</t>
  </si>
  <si>
    <t>Thing 1&amp;2 Glitter Headband</t>
  </si>
  <si>
    <t>618480026436</t>
  </si>
  <si>
    <t>https://images.fun.com/products/68981/1-1.jpg</t>
  </si>
  <si>
    <t>104513</t>
  </si>
  <si>
    <t>EL104513-ST</t>
  </si>
  <si>
    <t>The Cat in the Hat Pattern Headband</t>
  </si>
  <si>
    <t>618480040982</t>
  </si>
  <si>
    <t>https://images.fun.com/products/68982/1-1.jpg</t>
  </si>
  <si>
    <t>104514</t>
  </si>
  <si>
    <t>EL104514-ST</t>
  </si>
  <si>
    <t>The Cat in the Hat Pattern Ears</t>
  </si>
  <si>
    <t>618480040999</t>
  </si>
  <si>
    <t>https://images.fun.com/products/68983/1-1.jpg</t>
  </si>
  <si>
    <t>104515</t>
  </si>
  <si>
    <t>EL104515-ST</t>
  </si>
  <si>
    <t>The Cat In The Hat Springy Headband</t>
  </si>
  <si>
    <t>618480041019</t>
  </si>
  <si>
    <t>https://images.fun.com/products/65508/1-1.jpg</t>
  </si>
  <si>
    <t>104516</t>
  </si>
  <si>
    <t>EL104516-ST</t>
  </si>
  <si>
    <t>The Cat in the Hat Adjustable Earmuffs</t>
  </si>
  <si>
    <t>618480041064</t>
  </si>
  <si>
    <t>https://images.fun.com/products/68984/1-1.jpg</t>
  </si>
  <si>
    <t>2016</t>
  </si>
  <si>
    <t>104523</t>
  </si>
  <si>
    <t>EL104523-ST</t>
  </si>
  <si>
    <t>Giant Christmas Bow Headband</t>
  </si>
  <si>
    <t>618480034134</t>
  </si>
  <si>
    <t>https://images.fun.com/products/68987/1-1.jpg</t>
  </si>
  <si>
    <t>104610</t>
  </si>
  <si>
    <t>EL104610-ST</t>
  </si>
  <si>
    <t>Cactus Headband</t>
  </si>
  <si>
    <t>618480040319</t>
  </si>
  <si>
    <t>https://images.fun.com/products/68988/1-1.jpg</t>
  </si>
  <si>
    <t>Halloween</t>
  </si>
  <si>
    <t>104611</t>
  </si>
  <si>
    <t>EL104611-ST</t>
  </si>
  <si>
    <t>Bat Ears Headband</t>
  </si>
  <si>
    <t>618480040579</t>
  </si>
  <si>
    <t>https://images.fun.com/products/68989/1-1.jpg</t>
  </si>
  <si>
    <t>104734</t>
  </si>
  <si>
    <t>EL104734-ST</t>
  </si>
  <si>
    <t>Holographic Mini Unicorn Headband</t>
  </si>
  <si>
    <t>618480040173</t>
  </si>
  <si>
    <t>https://images.fun.com/products/68990/1-1.jpg</t>
  </si>
  <si>
    <t>Unicorn</t>
  </si>
  <si>
    <t>104735</t>
  </si>
  <si>
    <t>EL104735-ST</t>
  </si>
  <si>
    <t>Magenta Anime Cat Ears Headband</t>
  </si>
  <si>
    <t>618480040241</t>
  </si>
  <si>
    <t>https://images.fun.com/products/68991/1-1.jpg</t>
  </si>
  <si>
    <t>Cat</t>
  </si>
  <si>
    <t>2014</t>
  </si>
  <si>
    <t>104740</t>
  </si>
  <si>
    <t>EL104740-ST</t>
  </si>
  <si>
    <t>Deluxe Cat Ears Headband</t>
  </si>
  <si>
    <t>618480014099</t>
  </si>
  <si>
    <t>https://images.fun.com/products/69462/1-1.jpg</t>
  </si>
  <si>
    <t>104741</t>
  </si>
  <si>
    <t>EL104741-ST</t>
  </si>
  <si>
    <t>Deluxe Squirrel Ears Headband</t>
  </si>
  <si>
    <t>618480014105</t>
  </si>
  <si>
    <t>https://images.fun.com/products/53228/1-1.jpg</t>
  </si>
  <si>
    <t>Squirrel</t>
  </si>
  <si>
    <t>104742</t>
  </si>
  <si>
    <t>EL104742-ST</t>
  </si>
  <si>
    <t>Deluxe Fox Ears Headband</t>
  </si>
  <si>
    <t>618480014112</t>
  </si>
  <si>
    <t>https://images.fun.com/products/68993/1-1.jpg</t>
  </si>
  <si>
    <t>Fox</t>
  </si>
  <si>
    <t>104743</t>
  </si>
  <si>
    <t>EL104743-ST</t>
  </si>
  <si>
    <t>Deluxe Wolf Ears Headband</t>
  </si>
  <si>
    <t>618480014129</t>
  </si>
  <si>
    <t>https://images.fun.com/products/68994/1-1.jpg</t>
  </si>
  <si>
    <t>Wolf</t>
  </si>
  <si>
    <t>104763</t>
  </si>
  <si>
    <t>EL104763-ST</t>
  </si>
  <si>
    <t>Moving Fox Tail</t>
  </si>
  <si>
    <t>618480024975</t>
  </si>
  <si>
    <t>Discontinued Clearance</t>
  </si>
  <si>
    <t>https://images.fun.com/products/68996/1-1.jpg</t>
  </si>
  <si>
    <t>104764</t>
  </si>
  <si>
    <t>EL104764-ST</t>
  </si>
  <si>
    <t>Fox Sound Activated Moving Ears Headband</t>
  </si>
  <si>
    <t>618480024982</t>
  </si>
  <si>
    <t>https://images.fun.com/products/68997/1-1.jpg</t>
  </si>
  <si>
    <t>104768</t>
  </si>
  <si>
    <t>EL104768-ST</t>
  </si>
  <si>
    <t>Steamboat Willie Headband</t>
  </si>
  <si>
    <t>618480038552</t>
  </si>
  <si>
    <t>https://images.fun.com/products/68998/1-1.jpg</t>
  </si>
  <si>
    <t>104988</t>
  </si>
  <si>
    <t>EL104988-ST</t>
  </si>
  <si>
    <t>Goat Ears with Plush Horns Headband</t>
  </si>
  <si>
    <t>618480041446</t>
  </si>
  <si>
    <t>https://images.fun.com/products/65261/1-1.jpg</t>
  </si>
  <si>
    <t>Animals</t>
  </si>
  <si>
    <t>104989</t>
  </si>
  <si>
    <t>EL104989-ST</t>
  </si>
  <si>
    <t>Deluxe Snow Leopard Ears Headband</t>
  </si>
  <si>
    <t>618480041453</t>
  </si>
  <si>
    <t>https://images.fun.com/products/65259/1-1.jpg</t>
  </si>
  <si>
    <t>Leopard</t>
  </si>
  <si>
    <t>104990</t>
  </si>
  <si>
    <t>EL104990-ST</t>
  </si>
  <si>
    <t>Springy Cat Ears Plush Headband</t>
  </si>
  <si>
    <t>618480040449</t>
  </si>
  <si>
    <t>https://images.fun.com/products/68999/1-1.jpg</t>
  </si>
  <si>
    <t>105002</t>
  </si>
  <si>
    <t>EL105002-ST</t>
  </si>
  <si>
    <t>Light-Up Pom Antennae LumenEars Headband</t>
  </si>
  <si>
    <t>618480038125</t>
  </si>
  <si>
    <t>https://images.fun.com/products/58906/1-1.jpg</t>
  </si>
  <si>
    <t>110130</t>
  </si>
  <si>
    <t>EL110130-ST</t>
  </si>
  <si>
    <t>Antique Gold/Black Circlet Adjustable</t>
  </si>
  <si>
    <t>055431727217</t>
  </si>
  <si>
    <t>https://images.fun.com/products/69002/1-1.jpg</t>
  </si>
  <si>
    <t>110830</t>
  </si>
  <si>
    <t>EL110830-ST</t>
  </si>
  <si>
    <t>Gold Crown 7.5"</t>
  </si>
  <si>
    <t>055431942016</t>
  </si>
  <si>
    <t>https://images.fun.com/products/14753/1-1.jpg</t>
  </si>
  <si>
    <t>King and Queen</t>
  </si>
  <si>
    <t>111130</t>
  </si>
  <si>
    <t>EL111130-ST</t>
  </si>
  <si>
    <t>Gold Peak Circlet Adjustable</t>
  </si>
  <si>
    <t>055431727316</t>
  </si>
  <si>
    <t>https://images.fun.com/products/69003/1-1.jpg</t>
  </si>
  <si>
    <t>God and Goddess</t>
  </si>
  <si>
    <t>111330</t>
  </si>
  <si>
    <t>EL111330-ST</t>
  </si>
  <si>
    <t>Gold Ladies Pointed Crown Adjustable 3"</t>
  </si>
  <si>
    <t>055431933014</t>
  </si>
  <si>
    <t>https://images.fun.com/products/69004/1-1.jpg</t>
  </si>
  <si>
    <t>111730</t>
  </si>
  <si>
    <t>EL111730-ST</t>
  </si>
  <si>
    <t>Gold Caesar Circlet</t>
  </si>
  <si>
    <t>055431718819</t>
  </si>
  <si>
    <t>https://images.fun.com/products/14754/1-1.jpg</t>
  </si>
  <si>
    <t>Ancient Rome</t>
  </si>
  <si>
    <t>112330</t>
  </si>
  <si>
    <t>EL112330-ST</t>
  </si>
  <si>
    <t>Gold Mini Queen of Hearts Crown 5.75"</t>
  </si>
  <si>
    <t>055431913917</t>
  </si>
  <si>
    <t>https://images.fun.com/products/3341/1-1.jpg</t>
  </si>
  <si>
    <t>Queen of Hearts</t>
  </si>
  <si>
    <t>113400</t>
  </si>
  <si>
    <t>EL113400-ST</t>
  </si>
  <si>
    <t>Cindy Lou Deluxe headband</t>
  </si>
  <si>
    <t>618480635171</t>
  </si>
  <si>
    <t>https://images.fun.com/products/12801/1-1.jpg</t>
  </si>
  <si>
    <t>Cindy Lou Who</t>
  </si>
  <si>
    <t>113402</t>
  </si>
  <si>
    <t>EL113402-ST</t>
  </si>
  <si>
    <t>Thing 1 and 2 Headband</t>
  </si>
  <si>
    <t>618480041804</t>
  </si>
  <si>
    <t>https://images.fun.com/products/75500/1-1.jpg</t>
  </si>
  <si>
    <t>120400</t>
  </si>
  <si>
    <t>EL120400-ST</t>
  </si>
  <si>
    <t>Mini Santa Plush Hat</t>
  </si>
  <si>
    <t>618480772098</t>
  </si>
  <si>
    <t>https://images.fun.com/products/68927/1-1.jpg</t>
  </si>
  <si>
    <t>120500</t>
  </si>
  <si>
    <t>EL120500-ST</t>
  </si>
  <si>
    <t>Mini Bowler Hat Black</t>
  </si>
  <si>
    <t>Steamworks</t>
  </si>
  <si>
    <t>618480310023</t>
  </si>
  <si>
    <t>https://images.fun.com/products/18198/1-1.jpg</t>
  </si>
  <si>
    <t>1920s</t>
  </si>
  <si>
    <t>130230</t>
  </si>
  <si>
    <t>EL130230-ST</t>
  </si>
  <si>
    <t>Thing 1&amp;2 Plush Wig Adult</t>
  </si>
  <si>
    <t>618480436044</t>
  </si>
  <si>
    <t>https://images.fun.com/products/3345/1-1.jpg</t>
  </si>
  <si>
    <t>130990</t>
  </si>
  <si>
    <t>EL130990-ST</t>
  </si>
  <si>
    <t>Costume Headsock</t>
  </si>
  <si>
    <t>618480036398</t>
  </si>
  <si>
    <t>https://images.fun.com/products/69006/1-1.jpg</t>
  </si>
  <si>
    <t>131000</t>
  </si>
  <si>
    <t>EL131000-ST</t>
  </si>
  <si>
    <t>The Grinch Deluxe Full Latex Mask</t>
  </si>
  <si>
    <t>618480001365</t>
  </si>
  <si>
    <t>https://images.fun.com/products/3349/1-1.jpg</t>
  </si>
  <si>
    <t>131002</t>
  </si>
  <si>
    <t>EL131002-ST</t>
  </si>
  <si>
    <t>The Grinch Vacuform Mask</t>
  </si>
  <si>
    <t>618480007992</t>
  </si>
  <si>
    <t>https://images.fun.com/products/14878/1-1.jpg</t>
  </si>
  <si>
    <t>131250</t>
  </si>
  <si>
    <t>EL131250-ST</t>
  </si>
  <si>
    <t>Plague Doctor Mask</t>
  </si>
  <si>
    <t>618480006520</t>
  </si>
  <si>
    <t>https://images.fun.com/products/14879/1-1.jpg</t>
  </si>
  <si>
    <t>Plague Doctor</t>
  </si>
  <si>
    <t>140830</t>
  </si>
  <si>
    <t>EL140830-ST</t>
  </si>
  <si>
    <t>Black Gothic Tiara</t>
  </si>
  <si>
    <t>055431418238</t>
  </si>
  <si>
    <t>https://images.fun.com/products/69007/1-1.jpg</t>
  </si>
  <si>
    <t>Gothic</t>
  </si>
  <si>
    <t>142430</t>
  </si>
  <si>
    <t>EL142430-ST</t>
  </si>
  <si>
    <t>Silver Rainbow Tiara Pink</t>
  </si>
  <si>
    <t>618480145137</t>
  </si>
  <si>
    <t>https://images.fun.com/products/69008/1-1.jpg</t>
  </si>
  <si>
    <t>Princess</t>
  </si>
  <si>
    <t>143030</t>
  </si>
  <si>
    <t>EL143030-ST</t>
  </si>
  <si>
    <t>Silver Sweetheart Princess Tiara 1.5"</t>
  </si>
  <si>
    <t>618480145250</t>
  </si>
  <si>
    <t>https://images.fun.com/products/69009/1-1.jpg</t>
  </si>
  <si>
    <t>150400</t>
  </si>
  <si>
    <t>EL150400-ST</t>
  </si>
  <si>
    <t>Silver Happy Birthday Sparkle Tiara</t>
  </si>
  <si>
    <t>055431509523</t>
  </si>
  <si>
    <t>https://images.fun.com/products/69010/1-1.jpg</t>
  </si>
  <si>
    <t>Birthday</t>
  </si>
  <si>
    <t>151100</t>
  </si>
  <si>
    <t>EL151100-ST</t>
  </si>
  <si>
    <t>Silver 21 Sparkle Tiara</t>
  </si>
  <si>
    <t>055431507628</t>
  </si>
  <si>
    <t>https://images.fun.com/products/69011/1-1.jpg</t>
  </si>
  <si>
    <t>Fairy</t>
  </si>
  <si>
    <t>153230</t>
  </si>
  <si>
    <t>EL153230-ST</t>
  </si>
  <si>
    <t>Silver Sparkle Heart Tiara</t>
  </si>
  <si>
    <t>618480145168</t>
  </si>
  <si>
    <t>https://images.fun.com/products/18194/1-1.jpg</t>
  </si>
  <si>
    <t>160100</t>
  </si>
  <si>
    <t>EL160100-ST</t>
  </si>
  <si>
    <t>Panda Plush Headband &amp; Paws Kit</t>
  </si>
  <si>
    <t>618480044423</t>
  </si>
  <si>
    <t>https://images.fun.com/products/71086/1-1.jpg</t>
  </si>
  <si>
    <t>Panda</t>
  </si>
  <si>
    <t>160101</t>
  </si>
  <si>
    <t>EL160101-ST</t>
  </si>
  <si>
    <t>Cat Plush Headband &amp; Tail Kit</t>
  </si>
  <si>
    <t>618480044430</t>
  </si>
  <si>
    <t>https://images.fun.com/products/71260/1-1.jpg</t>
  </si>
  <si>
    <t>160102</t>
  </si>
  <si>
    <t>EL160102-ST</t>
  </si>
  <si>
    <t>Pig Plush Headband &amp; Tail Kit</t>
  </si>
  <si>
    <t>618480044447</t>
  </si>
  <si>
    <t>https://images.fun.com/products/71725/1-1.jpg</t>
  </si>
  <si>
    <t>160103</t>
  </si>
  <si>
    <t>EL160103-ST</t>
  </si>
  <si>
    <t>Giraffe Plush Headband &amp; Tail Kit</t>
  </si>
  <si>
    <t>618480044454</t>
  </si>
  <si>
    <t>https://images.fun.com/products/71254/1-1.jpg</t>
  </si>
  <si>
    <t>Giraffe</t>
  </si>
  <si>
    <t>160104</t>
  </si>
  <si>
    <t>EL160104-ST</t>
  </si>
  <si>
    <t>Lion Plush Headband &amp; Tail Kit</t>
  </si>
  <si>
    <t>618480044461</t>
  </si>
  <si>
    <t>https://images.fun.com/products/71245/1-1.jpg</t>
  </si>
  <si>
    <t>Lion</t>
  </si>
  <si>
    <t>160105</t>
  </si>
  <si>
    <t>EL160105-ST</t>
  </si>
  <si>
    <t>Zebra Plush Headband &amp; Tail Kit</t>
  </si>
  <si>
    <t>618480044478</t>
  </si>
  <si>
    <t>https://images.fun.com/products/71132/1-1.jpg</t>
  </si>
  <si>
    <t>Zebra</t>
  </si>
  <si>
    <t>160106</t>
  </si>
  <si>
    <t>EL160106-ST</t>
  </si>
  <si>
    <t>Koala Plush Headband</t>
  </si>
  <si>
    <t>618480044485</t>
  </si>
  <si>
    <t>https://images.fun.com/products/72628/1-1.jpg</t>
  </si>
  <si>
    <t>Koala</t>
  </si>
  <si>
    <t>160107</t>
  </si>
  <si>
    <t>EL160107-ST</t>
  </si>
  <si>
    <t>Wolf Plush Headband &amp; Tail Kit</t>
  </si>
  <si>
    <t>618480044492</t>
  </si>
  <si>
    <t>https://images.fun.com/products/72222/1-1.jpg</t>
  </si>
  <si>
    <t>160108</t>
  </si>
  <si>
    <t>EL160108-ST</t>
  </si>
  <si>
    <t>Sloth Plush Headband &amp; Paws Kit</t>
  </si>
  <si>
    <t>618480044508</t>
  </si>
  <si>
    <t>https://images.fun.com/products/72259/1-1.jpg</t>
  </si>
  <si>
    <t>Sloth</t>
  </si>
  <si>
    <t>160109</t>
  </si>
  <si>
    <t>EL160109-ST</t>
  </si>
  <si>
    <t>Monkey Plush Headband &amp; Tail Kit</t>
  </si>
  <si>
    <t>618480044515</t>
  </si>
  <si>
    <t>https://images.fun.com/products/72278/1-1.jpg</t>
  </si>
  <si>
    <t>Monkey</t>
  </si>
  <si>
    <t>160110</t>
  </si>
  <si>
    <t>EL160110-ST</t>
  </si>
  <si>
    <t>Dragon Plush Headband &amp; Tail Kit</t>
  </si>
  <si>
    <t>618480044522</t>
  </si>
  <si>
    <t>https://images.fun.com/products/71261/1-1.jpg</t>
  </si>
  <si>
    <t>160111</t>
  </si>
  <si>
    <t>EL160111-ST</t>
  </si>
  <si>
    <t>Bear Plush Headband &amp; Paws Kit</t>
  </si>
  <si>
    <t>618480044539</t>
  </si>
  <si>
    <t>https://images.fun.com/products/71262/1-1.jpg</t>
  </si>
  <si>
    <t>Bear</t>
  </si>
  <si>
    <t>160112</t>
  </si>
  <si>
    <t>EL160112-ST</t>
  </si>
  <si>
    <t>Cow Plush Headband &amp; Tail Kit</t>
  </si>
  <si>
    <t>618480044546</t>
  </si>
  <si>
    <t>https://images.fun.com/products/71257/1-1.jpg</t>
  </si>
  <si>
    <t>Cow</t>
  </si>
  <si>
    <t>160113</t>
  </si>
  <si>
    <t>EL160113-ST</t>
  </si>
  <si>
    <t>Hippo Plush Headband</t>
  </si>
  <si>
    <t>618480044553</t>
  </si>
  <si>
    <t>https://images.fun.com/products/71133/1-1.jpg</t>
  </si>
  <si>
    <t>Hippo</t>
  </si>
  <si>
    <t>160114</t>
  </si>
  <si>
    <t>EL160114-ST</t>
  </si>
  <si>
    <t>Chicken Plush Headband &amp; Tail Kit</t>
  </si>
  <si>
    <t>618480044560</t>
  </si>
  <si>
    <t>https://images.fun.com/products/71258/1-1.jpg</t>
  </si>
  <si>
    <t>Chicken</t>
  </si>
  <si>
    <t>160115</t>
  </si>
  <si>
    <t>EL160115-ST</t>
  </si>
  <si>
    <t>Duck Plush Headband</t>
  </si>
  <si>
    <t>618480044577</t>
  </si>
  <si>
    <t>https://images.fun.com/products/71249/1-1.jpg</t>
  </si>
  <si>
    <t>Duck</t>
  </si>
  <si>
    <t>160116</t>
  </si>
  <si>
    <t>EL160116-ST</t>
  </si>
  <si>
    <t>Pug Plush Headband &amp; Tail Kit</t>
  </si>
  <si>
    <t>618480044584</t>
  </si>
  <si>
    <t>https://images.fun.com/products/70908/1-1.jpg</t>
  </si>
  <si>
    <t>Dog</t>
  </si>
  <si>
    <t>160117</t>
  </si>
  <si>
    <t>EL160117-ST</t>
  </si>
  <si>
    <t>Raccoon Plush Headband &amp; Tail Kit</t>
  </si>
  <si>
    <t>618480044591</t>
  </si>
  <si>
    <t>https://images.fun.com/products/70909/1-1.jpg</t>
  </si>
  <si>
    <t>Raccoon</t>
  </si>
  <si>
    <t>160118</t>
  </si>
  <si>
    <t>EL160118-ST</t>
  </si>
  <si>
    <t>Fox Plush Headband &amp; Tail Kit</t>
  </si>
  <si>
    <t>618480044607</t>
  </si>
  <si>
    <t>https://images.fun.com/products/71253/1-1.jpg</t>
  </si>
  <si>
    <t>160119</t>
  </si>
  <si>
    <t>EL160119-ST</t>
  </si>
  <si>
    <t>Fuzzy Antenna Headband</t>
  </si>
  <si>
    <t>618480044614</t>
  </si>
  <si>
    <t>https://images.fun.com/products/71259/1-1.jpg</t>
  </si>
  <si>
    <t>160120</t>
  </si>
  <si>
    <t>EL160120-ST</t>
  </si>
  <si>
    <t>Medusa Headband</t>
  </si>
  <si>
    <t>618480044638</t>
  </si>
  <si>
    <t>https://images.fun.com/products/71265/1-1.jpg</t>
  </si>
  <si>
    <t>Folklore &amp; Mythology</t>
  </si>
  <si>
    <t>160122</t>
  </si>
  <si>
    <t>EL160122-ST</t>
  </si>
  <si>
    <t>Green Enchantress</t>
  </si>
  <si>
    <t>618480044683</t>
  </si>
  <si>
    <t>https://images.fun.com/products/70910/1-1.jpg</t>
  </si>
  <si>
    <t>160123</t>
  </si>
  <si>
    <t>EL160123-ST</t>
  </si>
  <si>
    <t>Pink Enchantress</t>
  </si>
  <si>
    <t>618480044690</t>
  </si>
  <si>
    <t>https://images.fun.com/products/70911/1-1.jpg</t>
  </si>
  <si>
    <t>160127</t>
  </si>
  <si>
    <t>EL160127-ST</t>
  </si>
  <si>
    <t>Oogie Boogie Headband</t>
  </si>
  <si>
    <t>Nightmare Before Christmas</t>
  </si>
  <si>
    <t>618480046557</t>
  </si>
  <si>
    <t>https://images.fun.com/products/83486/1-1.jpg</t>
  </si>
  <si>
    <t>160128</t>
  </si>
  <si>
    <t>EL160128-ST</t>
  </si>
  <si>
    <t>Dolphin Plush Headband</t>
  </si>
  <si>
    <t>618480047059</t>
  </si>
  <si>
    <t>https://images.fun.com/products/72275/1-1.jpg</t>
  </si>
  <si>
    <t>Dolphin</t>
  </si>
  <si>
    <t>160129</t>
  </si>
  <si>
    <t>EL160129-ST</t>
  </si>
  <si>
    <t>Sheep Plush Headband</t>
  </si>
  <si>
    <t>618480047189</t>
  </si>
  <si>
    <t>https://images.fun.com/products/74788/1-1.jpg</t>
  </si>
  <si>
    <t>Sheep</t>
  </si>
  <si>
    <t>160131</t>
  </si>
  <si>
    <t>EL160131-ST</t>
  </si>
  <si>
    <t>Statue of Liberty Kit (2 pc)</t>
  </si>
  <si>
    <t>618480047516</t>
  </si>
  <si>
    <t>https://images.fun.com/products/80770/1-1.jpg</t>
  </si>
  <si>
    <t>4th of July</t>
  </si>
  <si>
    <t>160141</t>
  </si>
  <si>
    <t>EL160141-ST</t>
  </si>
  <si>
    <t>Flamingo Plush Headband</t>
  </si>
  <si>
    <t>618480047080</t>
  </si>
  <si>
    <t>https://images.fun.com/products/72276/1-1.jpg</t>
  </si>
  <si>
    <t>Flamingo</t>
  </si>
  <si>
    <t>161000</t>
  </si>
  <si>
    <t>EL161000-ST</t>
  </si>
  <si>
    <t>Sally Wig</t>
  </si>
  <si>
    <t>The Nightmare Before Christmas</t>
  </si>
  <si>
    <t>618480046519</t>
  </si>
  <si>
    <t>https://images.fun.com/products/75591/1-1.jpg</t>
  </si>
  <si>
    <t>Sally</t>
  </si>
  <si>
    <t>161004</t>
  </si>
  <si>
    <t>EL161004-ST</t>
  </si>
  <si>
    <t>Jessie Wig</t>
  </si>
  <si>
    <t>618480046625</t>
  </si>
  <si>
    <t>https://images.fun.com/products/84827/1-1.jpg</t>
  </si>
  <si>
    <t>Jessie</t>
  </si>
  <si>
    <t>EL161107</t>
  </si>
  <si>
    <t>EL161107-ST</t>
  </si>
  <si>
    <t>Sox Plush Face Headband</t>
  </si>
  <si>
    <t>Lightyear</t>
  </si>
  <si>
    <t>https://images.fun.com/products/86055/1-1.jpg</t>
  </si>
  <si>
    <t>Buzz Lightyear</t>
  </si>
  <si>
    <t>161108</t>
  </si>
  <si>
    <t>EL161108-ST</t>
  </si>
  <si>
    <t>Angel Headband</t>
  </si>
  <si>
    <t>https://images.fun.com/products/832457/1-1.jpg</t>
  </si>
  <si>
    <t>161109</t>
  </si>
  <si>
    <t>EL161109-ST</t>
  </si>
  <si>
    <t>Genie Face Headband</t>
  </si>
  <si>
    <t>Aladdin</t>
  </si>
  <si>
    <t>https://images.fun.com/products/84337/1-1.jpg</t>
  </si>
  <si>
    <t>161110</t>
  </si>
  <si>
    <t>EL161110-ST</t>
  </si>
  <si>
    <t>Horton Face Headband</t>
  </si>
  <si>
    <t>Horton Hears a Who</t>
  </si>
  <si>
    <t>889851213193</t>
  </si>
  <si>
    <t>https://images.fun.com/products/80771/1-1.jpg</t>
  </si>
  <si>
    <t>161112</t>
  </si>
  <si>
    <t>EL161112-ST</t>
  </si>
  <si>
    <t>Kanga Face Headband</t>
  </si>
  <si>
    <t>https://images.fun.com/products/82358/1-1.jpg</t>
  </si>
  <si>
    <t>161113</t>
  </si>
  <si>
    <t>EL161113-ST</t>
  </si>
  <si>
    <t>Miss Piggy Face Headband</t>
  </si>
  <si>
    <t>Muppets</t>
  </si>
  <si>
    <t>Pre Pro Approved</t>
  </si>
  <si>
    <t>https://images.fun.com/products/88883/1-1.jpg</t>
  </si>
  <si>
    <t>161114</t>
  </si>
  <si>
    <t>EL161114-ST</t>
  </si>
  <si>
    <t>Olaf Face Headband</t>
  </si>
  <si>
    <t>Frozen</t>
  </si>
  <si>
    <t>https://images.fun.com/products/86073/1-1.jpg</t>
  </si>
  <si>
    <t>161115</t>
  </si>
  <si>
    <t>EL161115-ST</t>
  </si>
  <si>
    <t>Rabbit Face Headband</t>
  </si>
  <si>
    <t>https://images.fun.com/products/82138/1-1.jpg</t>
  </si>
  <si>
    <t>161116</t>
  </si>
  <si>
    <t>EL161116-ST</t>
  </si>
  <si>
    <t>Roo Face Headband</t>
  </si>
  <si>
    <t>https://images.fun.com/products/82359/1-1.jpg</t>
  </si>
  <si>
    <t>161117</t>
  </si>
  <si>
    <t>EL161117-ST</t>
  </si>
  <si>
    <t>Stitch Face Headband</t>
  </si>
  <si>
    <t>https://images.fun.com/products/86074/1-1.jpg</t>
  </si>
  <si>
    <t>161118</t>
  </si>
  <si>
    <t>EL161118-ST</t>
  </si>
  <si>
    <t>The Cat in The Hat Face Headband</t>
  </si>
  <si>
    <t>889851213216</t>
  </si>
  <si>
    <t>https://images.fun.com/products/80772/1-1.jpg</t>
  </si>
  <si>
    <t>161119</t>
  </si>
  <si>
    <t>EL161119-ST</t>
  </si>
  <si>
    <t>The Cat in The Hat Soft Headband</t>
  </si>
  <si>
    <t>889851213230</t>
  </si>
  <si>
    <t>https://images.fun.com/products/80773/1-1.jpg</t>
  </si>
  <si>
    <t>161120</t>
  </si>
  <si>
    <t>EL161120-ST</t>
  </si>
  <si>
    <t>The Grinch Face Headband</t>
  </si>
  <si>
    <t>889851213278</t>
  </si>
  <si>
    <t>https://images.fun.com/products/80774/1-1.jpg</t>
  </si>
  <si>
    <t>161121</t>
  </si>
  <si>
    <t>EL161121-ST</t>
  </si>
  <si>
    <t>Thing 1&amp;2 Face Headband</t>
  </si>
  <si>
    <t>889851213254</t>
  </si>
  <si>
    <t>https://images.fun.com/products/80775/1-1.jpg</t>
  </si>
  <si>
    <t>161122</t>
  </si>
  <si>
    <t>EL161122-ST</t>
  </si>
  <si>
    <t>Bunny Plush Headband</t>
  </si>
  <si>
    <t>889851220184</t>
  </si>
  <si>
    <t>https://images.fun.com/products/80776/1-1.jpg</t>
  </si>
  <si>
    <t>Easter</t>
  </si>
  <si>
    <t>161123</t>
  </si>
  <si>
    <t>EL161123-ST</t>
  </si>
  <si>
    <t>Judy Hopps Face Headband</t>
  </si>
  <si>
    <t>Zootopia</t>
  </si>
  <si>
    <t>https://images.fun.com/products/85663/1-1.jpg</t>
  </si>
  <si>
    <t>EL161125</t>
  </si>
  <si>
    <t>EL161125-ST</t>
  </si>
  <si>
    <t>Nick Wilde Face Headband</t>
  </si>
  <si>
    <t>https://images.fun.com/products/85667/1-1.jpg</t>
  </si>
  <si>
    <t>161126</t>
  </si>
  <si>
    <t>EL161126-ST</t>
  </si>
  <si>
    <t>Tigger Soft Headband &amp; Tail Kit</t>
  </si>
  <si>
    <t>https://images.fun.com/products/84338/1-1.jpg</t>
  </si>
  <si>
    <t>161133</t>
  </si>
  <si>
    <t>EL161133-ST</t>
  </si>
  <si>
    <t>Pooh Soft Headband &amp; Gloves Kit</t>
  </si>
  <si>
    <t>https://images.fun.com/products/86075/1-1.jpg</t>
  </si>
  <si>
    <t>161134</t>
  </si>
  <si>
    <t>EL161134-ST</t>
  </si>
  <si>
    <t>Solar System Headband</t>
  </si>
  <si>
    <t>https://images.fun.com/products/82825/1-1.jpg</t>
  </si>
  <si>
    <t>200010</t>
  </si>
  <si>
    <t>EL200010-ST</t>
  </si>
  <si>
    <t>Kids Police Plush Hat</t>
  </si>
  <si>
    <t>618480314250</t>
  </si>
  <si>
    <t>https://images.fun.com/products/18193/1-1.jpg</t>
  </si>
  <si>
    <t>Police Officer</t>
  </si>
  <si>
    <t>200029</t>
  </si>
  <si>
    <t>EL200029-ST</t>
  </si>
  <si>
    <t>Astronaut Space Plush Helmet</t>
  </si>
  <si>
    <t>618480041866</t>
  </si>
  <si>
    <t>https://images.fun.com/products/71488/1-1.jpg</t>
  </si>
  <si>
    <t>Astronaut</t>
  </si>
  <si>
    <t>200030</t>
  </si>
  <si>
    <t>EL200030-ST</t>
  </si>
  <si>
    <t>Kids Astronaut Plush Helmet</t>
  </si>
  <si>
    <t>618480852974</t>
  </si>
  <si>
    <t>https://images.fun.com/products/18192/1-1.jpg</t>
  </si>
  <si>
    <t>200031</t>
  </si>
  <si>
    <t>EL200031-ST</t>
  </si>
  <si>
    <t>Kids Space Plush Helmet</t>
  </si>
  <si>
    <t>618480030228</t>
  </si>
  <si>
    <t>https://images.fun.com/products/69095/1-1.jpg</t>
  </si>
  <si>
    <t>200040</t>
  </si>
  <si>
    <t>EL200040-ST</t>
  </si>
  <si>
    <t>Kids Magician Plush Hat with Rabbit</t>
  </si>
  <si>
    <t>618480856224</t>
  </si>
  <si>
    <t>https://images.fun.com/products/69098/1-1.jpg</t>
  </si>
  <si>
    <t>Magician</t>
  </si>
  <si>
    <t>200110</t>
  </si>
  <si>
    <t>EL200110-ST</t>
  </si>
  <si>
    <t>Kids Robotman Plush Hat</t>
  </si>
  <si>
    <t>618480339659</t>
  </si>
  <si>
    <t>https://images.fun.com/products/3354/1-1.jpg</t>
  </si>
  <si>
    <t>Robot</t>
  </si>
  <si>
    <t>2005</t>
  </si>
  <si>
    <t>200160</t>
  </si>
  <si>
    <t>EL200160-ST</t>
  </si>
  <si>
    <t>Kids White Rabbit Topper Plush Hat</t>
  </si>
  <si>
    <t>Elope Alice in Wonderland</t>
  </si>
  <si>
    <t>618480540154</t>
  </si>
  <si>
    <t>https://images.fun.com/products/3355/1-1.jpg</t>
  </si>
  <si>
    <t>White Rabbit</t>
  </si>
  <si>
    <t>200170</t>
  </si>
  <si>
    <t>EL200170-ST</t>
  </si>
  <si>
    <t>Kids Mad Hatter Plush Hat</t>
  </si>
  <si>
    <t>618480540253</t>
  </si>
  <si>
    <t>https://images.fun.com/products/3356/1-1.jpg</t>
  </si>
  <si>
    <t>2001</t>
  </si>
  <si>
    <t>200180</t>
  </si>
  <si>
    <t>EL200180-ST</t>
  </si>
  <si>
    <t>Kids Ant Plush Hat</t>
  </si>
  <si>
    <t>618480857269</t>
  </si>
  <si>
    <t>https://images.fun.com/products/69099/1-1.jpg</t>
  </si>
  <si>
    <t>200190</t>
  </si>
  <si>
    <t>EL200190-ST</t>
  </si>
  <si>
    <t>Kids Grasshopper Plush Hat</t>
  </si>
  <si>
    <t>618480854428</t>
  </si>
  <si>
    <t>https://images.fun.com/products/69013/1-1.jpg</t>
  </si>
  <si>
    <t>Bug</t>
  </si>
  <si>
    <t>200210</t>
  </si>
  <si>
    <t>EL200210-ST</t>
  </si>
  <si>
    <t>Kids Bumblebee Plush Hat</t>
  </si>
  <si>
    <t>618480551358</t>
  </si>
  <si>
    <t>https://images.fun.com/products/68928/1-1.jpg</t>
  </si>
  <si>
    <t>Transformers</t>
  </si>
  <si>
    <t>200220</t>
  </si>
  <si>
    <t>EL200220-ST</t>
  </si>
  <si>
    <t>Kids Shark Plush Hat</t>
  </si>
  <si>
    <t>618480553253</t>
  </si>
  <si>
    <t>https://images.fun.com/products/69014/1-1.jpg</t>
  </si>
  <si>
    <t>200330</t>
  </si>
  <si>
    <t>EL200330-ST</t>
  </si>
  <si>
    <t>Kids Alien Plush Hat</t>
  </si>
  <si>
    <t>618480686012</t>
  </si>
  <si>
    <t>https://images.fun.com/products/73957/1-1.jpg</t>
  </si>
  <si>
    <t>200342</t>
  </si>
  <si>
    <t>EL200342-ST</t>
  </si>
  <si>
    <t>Forky Knit Hat</t>
  </si>
  <si>
    <t>618480040821</t>
  </si>
  <si>
    <t>https://images.fun.com/products/69016/1-1.jpg</t>
  </si>
  <si>
    <t>200343</t>
  </si>
  <si>
    <t>EL200343-ST</t>
  </si>
  <si>
    <t>Bunny Fuzzy Cap</t>
  </si>
  <si>
    <t>618480040791</t>
  </si>
  <si>
    <t>https://images.fun.com/products/69017/1-1.jpg</t>
  </si>
  <si>
    <t>200344</t>
  </si>
  <si>
    <t>EL200344-ST</t>
  </si>
  <si>
    <t>Ducky Fuzzy Cap</t>
  </si>
  <si>
    <t>618480040784</t>
  </si>
  <si>
    <t>https://images.fun.com/products/69018/1-1.jpg</t>
  </si>
  <si>
    <t>200345</t>
  </si>
  <si>
    <t>EL200345-ST</t>
  </si>
  <si>
    <t>Bo Peep Large Bow Headband</t>
  </si>
  <si>
    <t>618480040838</t>
  </si>
  <si>
    <t>https://images.fun.com/products/69019/1-1.jpg</t>
  </si>
  <si>
    <t>Little Bo Peep</t>
  </si>
  <si>
    <t>200350</t>
  </si>
  <si>
    <t>EL200350-ST</t>
  </si>
  <si>
    <t>Jessie Hat</t>
  </si>
  <si>
    <t>618480686074</t>
  </si>
  <si>
    <t>https://images.fun.com/products/18231/1-1.jpg</t>
  </si>
  <si>
    <t>200360</t>
  </si>
  <si>
    <t>EL200360-ST</t>
  </si>
  <si>
    <t>Kids Woody Hat</t>
  </si>
  <si>
    <t>618480686081</t>
  </si>
  <si>
    <t>https://images.fun.com/products/3357/1-1.jpg</t>
  </si>
  <si>
    <t>Woody</t>
  </si>
  <si>
    <t>200361</t>
  </si>
  <si>
    <t>EL200361-ST</t>
  </si>
  <si>
    <t>Toddler Woody Hat</t>
  </si>
  <si>
    <t>618480044157</t>
  </si>
  <si>
    <t>https://images.fun.com/products/71282/1-1.jpg</t>
  </si>
  <si>
    <t>200380</t>
  </si>
  <si>
    <t>EL200380-ST</t>
  </si>
  <si>
    <t>Nemo Plush Hat</t>
  </si>
  <si>
    <t>618480340167</t>
  </si>
  <si>
    <t>https://images.fun.com/products/75501/1-1.jpg</t>
  </si>
  <si>
    <t>Finding Nemo</t>
  </si>
  <si>
    <t>200381</t>
  </si>
  <si>
    <t>EL200381-ST</t>
  </si>
  <si>
    <t>Dory Plush Hat</t>
  </si>
  <si>
    <t>618480028126</t>
  </si>
  <si>
    <t>https://images.fun.com/products/75502/1-1.jpg</t>
  </si>
  <si>
    <t>200390</t>
  </si>
  <si>
    <t>EL200390-ST</t>
  </si>
  <si>
    <t>Mickey Wizard Plush Hat</t>
  </si>
  <si>
    <t>618480340266</t>
  </si>
  <si>
    <t>https://images.fun.com/products/69020/1-1.jpg</t>
  </si>
  <si>
    <t>200391</t>
  </si>
  <si>
    <t>EL200391-ST</t>
  </si>
  <si>
    <t>Minnie Vintage Flower Hat</t>
  </si>
  <si>
    <t>618480038019</t>
  </si>
  <si>
    <t>https://images.fun.com/products/58954/1-1.jpg</t>
  </si>
  <si>
    <t>200401</t>
  </si>
  <si>
    <t>EL200401-ST</t>
  </si>
  <si>
    <t>Kids Jack Sparrow Hat</t>
  </si>
  <si>
    <t>Pirates: Dead Men Tell No Tales</t>
  </si>
  <si>
    <t>618480035308</t>
  </si>
  <si>
    <t>https://images.fun.com/products/41722/1-1.jpg</t>
  </si>
  <si>
    <t>Jack Sparrow</t>
  </si>
  <si>
    <t>200430</t>
  </si>
  <si>
    <t>EL200430-ST</t>
  </si>
  <si>
    <t>The Cat in the Hat Tricot Plush Hat Kids</t>
  </si>
  <si>
    <t>618480635096</t>
  </si>
  <si>
    <t>https://images.fun.com/products/3359/1-1.jpg</t>
  </si>
  <si>
    <t>200440</t>
  </si>
  <si>
    <t>EL200440-ST</t>
  </si>
  <si>
    <t>The Cat in the Hat Fleece Plush Hat Toddler</t>
  </si>
  <si>
    <t>618480350111</t>
  </si>
  <si>
    <t>https://images.fun.com/products/18190/1-1.jpg</t>
  </si>
  <si>
    <t>EL200551-ST</t>
  </si>
  <si>
    <t>Olaf Plush Hoodie Hat</t>
  </si>
  <si>
    <t>https://images.fun.com/products/27658/1-1.jpg</t>
  </si>
  <si>
    <t>200580</t>
  </si>
  <si>
    <t>EL200580-ST</t>
  </si>
  <si>
    <t>Spitting Llama Sprazy Toy Hat</t>
  </si>
  <si>
    <t>618480040043</t>
  </si>
  <si>
    <t>https://images.fun.com/products/58900/1-1.jpg</t>
  </si>
  <si>
    <t>Llama</t>
  </si>
  <si>
    <t>200581</t>
  </si>
  <si>
    <t>EL200581-ST</t>
  </si>
  <si>
    <t>Elephant Sprazy Toy Hat</t>
  </si>
  <si>
    <t>618480040807</t>
  </si>
  <si>
    <t>https://images.fun.com/products/69021/1-1.jpg</t>
  </si>
  <si>
    <t>200582</t>
  </si>
  <si>
    <t>EL200582-ST</t>
  </si>
  <si>
    <t>Donald Duck Sprazy Toy Hat</t>
  </si>
  <si>
    <t>618480041798</t>
  </si>
  <si>
    <t>https://images.fun.com/products/71502/1-1.jpg</t>
  </si>
  <si>
    <t>200583</t>
  </si>
  <si>
    <t>EL200583-ST</t>
  </si>
  <si>
    <t>Stitch Sprazy Toy Hat</t>
  </si>
  <si>
    <t>618480041781</t>
  </si>
  <si>
    <t>https://images.fun.com/products/65497/1-1.jpg</t>
  </si>
  <si>
    <t>200584</t>
  </si>
  <si>
    <t>EL200584-ST</t>
  </si>
  <si>
    <t>Kuzco Sprazy Toy Hat</t>
  </si>
  <si>
    <t>Emperor's New Groove</t>
  </si>
  <si>
    <t>618480041774</t>
  </si>
  <si>
    <t>https://images.fun.com/products/65498/1-1.jpg</t>
  </si>
  <si>
    <t>200585</t>
  </si>
  <si>
    <t>EL200585-ST</t>
  </si>
  <si>
    <t>Cobra Sprazy Toy Hat</t>
  </si>
  <si>
    <t>618480041323</t>
  </si>
  <si>
    <t>https://images.fun.com/products/65270/1-1.jpg</t>
  </si>
  <si>
    <t>Snake</t>
  </si>
  <si>
    <t>200587</t>
  </si>
  <si>
    <t>EL200587-ST</t>
  </si>
  <si>
    <t>Dilophosaurus Sprazy Toy Hat</t>
  </si>
  <si>
    <t>618480041330</t>
  </si>
  <si>
    <t>https://images.fun.com/products/69474/1-1.jpg</t>
  </si>
  <si>
    <t>Dinosaur</t>
  </si>
  <si>
    <t>200589</t>
  </si>
  <si>
    <t>EL200589-ST</t>
  </si>
  <si>
    <t>Walrus Sprazy Toy Hat</t>
  </si>
  <si>
    <t>618480041415</t>
  </si>
  <si>
    <t>https://images.fun.com/products/69475/1-1.jpg</t>
  </si>
  <si>
    <t>250081</t>
  </si>
  <si>
    <t>EL250081-ST</t>
  </si>
  <si>
    <t>Minnie Hoodie</t>
  </si>
  <si>
    <t>618480441260</t>
  </si>
  <si>
    <t>https://images.fun.com/products/3373/1-1.jpg</t>
  </si>
  <si>
    <t>250083</t>
  </si>
  <si>
    <t>EL250083-ST</t>
  </si>
  <si>
    <t>Dr. Facilier Hat</t>
  </si>
  <si>
    <t>Princess &amp; Frog - Villains</t>
  </si>
  <si>
    <t>618480041828</t>
  </si>
  <si>
    <t>https://images.fun.com/products/65505/1-1.jpg</t>
  </si>
  <si>
    <t>Princess and the Frog, The</t>
  </si>
  <si>
    <t>250085</t>
  </si>
  <si>
    <t>EL250085-ST</t>
  </si>
  <si>
    <t>Ratatouille Light-Up Chef Hat</t>
  </si>
  <si>
    <t>Ratatouille</t>
  </si>
  <si>
    <t>618480041729</t>
  </si>
  <si>
    <t>https://images.fun.com/products/65506/1-1.jpg</t>
  </si>
  <si>
    <t>250086</t>
  </si>
  <si>
    <t>EL250086-ST</t>
  </si>
  <si>
    <t>Pinocchio Hat</t>
  </si>
  <si>
    <t>Pinocchio</t>
  </si>
  <si>
    <t>618480041811</t>
  </si>
  <si>
    <t>https://images.fun.com/products/65504/1-1.jpg</t>
  </si>
  <si>
    <t>250100</t>
  </si>
  <si>
    <t>EL250100-ST</t>
  </si>
  <si>
    <t>Mad Hatter Plush Hat Small</t>
  </si>
  <si>
    <t>618480625196</t>
  </si>
  <si>
    <t>https://images.fun.com/products/3374/1-1.jpg</t>
  </si>
  <si>
    <t>250120</t>
  </si>
  <si>
    <t>EL250120-ST</t>
  </si>
  <si>
    <t>Horton Plush Hat</t>
  </si>
  <si>
    <t>618480351101</t>
  </si>
  <si>
    <t>https://images.fun.com/products/69452/1-1.jpg</t>
  </si>
  <si>
    <t>250141</t>
  </si>
  <si>
    <t>EL250141-ST</t>
  </si>
  <si>
    <t>Oogie Boogie Santa Plush Hat</t>
  </si>
  <si>
    <t>618480036589</t>
  </si>
  <si>
    <t>https://images.fun.com/products/46813/1-1.jpg</t>
  </si>
  <si>
    <t>Oogie Boogie</t>
  </si>
  <si>
    <t>250162</t>
  </si>
  <si>
    <t>EL250162-ST</t>
  </si>
  <si>
    <t>Jack Sparrow Scarf with Dreads</t>
  </si>
  <si>
    <t>618480035018</t>
  </si>
  <si>
    <t>https://images.fun.com/products/41724/1-1.jpg</t>
  </si>
  <si>
    <t>250164</t>
  </si>
  <si>
    <t>EL250164-ST</t>
  </si>
  <si>
    <t>Jack Sparrow Headscarf</t>
  </si>
  <si>
    <t>618480034516</t>
  </si>
  <si>
    <t>https://images.fun.com/products/41725/1-1.jpg</t>
  </si>
  <si>
    <t>250180</t>
  </si>
  <si>
    <t>EL250180-ST</t>
  </si>
  <si>
    <t>Evil Queen Headpiece w/Cowl</t>
  </si>
  <si>
    <t>Villains - Evil Queen</t>
  </si>
  <si>
    <t>618480850666</t>
  </si>
  <si>
    <t>https://images.fun.com/products/3377/1-1.jpg</t>
  </si>
  <si>
    <t>Disney Villains</t>
  </si>
  <si>
    <t>250190</t>
  </si>
  <si>
    <t>EL250190-ST</t>
  </si>
  <si>
    <t>Jafar Plush Hat</t>
  </si>
  <si>
    <t>Aladdin - Villains</t>
  </si>
  <si>
    <t>618480850765</t>
  </si>
  <si>
    <t>https://images.fun.com/products/3378/1-1.jpg</t>
  </si>
  <si>
    <t>250280</t>
  </si>
  <si>
    <t>EL250280-ST</t>
  </si>
  <si>
    <t>Queen of Hearts Plush Crown</t>
  </si>
  <si>
    <t>618480540444</t>
  </si>
  <si>
    <t>https://images.fun.com/products/3379/1-1.jpg</t>
  </si>
  <si>
    <t>2008</t>
  </si>
  <si>
    <t>250340</t>
  </si>
  <si>
    <t>EL250340-ST</t>
  </si>
  <si>
    <t>Nurse Hat</t>
  </si>
  <si>
    <t>618480680188</t>
  </si>
  <si>
    <t>https://images.fun.com/products/3382/1-1.jpg</t>
  </si>
  <si>
    <t>Nurse</t>
  </si>
  <si>
    <t>250360</t>
  </si>
  <si>
    <t>EL250360-ST</t>
  </si>
  <si>
    <t>British Pith Plush Helmet</t>
  </si>
  <si>
    <t>618480233988</t>
  </si>
  <si>
    <t>https://images.fun.com/products/3383/1-1.jpg</t>
  </si>
  <si>
    <t>Hunter</t>
  </si>
  <si>
    <t>250370</t>
  </si>
  <si>
    <t>EL250370-ST</t>
  </si>
  <si>
    <t>British Bobby Helmet</t>
  </si>
  <si>
    <t>618480339987</t>
  </si>
  <si>
    <t>https://images.fun.com/products/69048/1-1.jpg</t>
  </si>
  <si>
    <t>Military</t>
  </si>
  <si>
    <t>250381</t>
  </si>
  <si>
    <t>EL250381-ST</t>
  </si>
  <si>
    <t>Rainbow Wacky Jester Plush Hat</t>
  </si>
  <si>
    <t>618480992984</t>
  </si>
  <si>
    <t>https://images.fun.com/products/69049/1-1.jpg</t>
  </si>
  <si>
    <t>Jester</t>
  </si>
  <si>
    <t>250415</t>
  </si>
  <si>
    <t>EL250415-ST</t>
  </si>
  <si>
    <t>Woodland Elf Plush Hood</t>
  </si>
  <si>
    <t>618480035315</t>
  </si>
  <si>
    <t>https://images.fun.com/products/69050/1-1.jpg</t>
  </si>
  <si>
    <t>250430</t>
  </si>
  <si>
    <t>EL250430-ST</t>
  </si>
  <si>
    <t>Soccer Ball Plush Hat</t>
  </si>
  <si>
    <t>618480610789</t>
  </si>
  <si>
    <t>https://images.fun.com/products/68929/1-1.jpg</t>
  </si>
  <si>
    <t>Soccer</t>
  </si>
  <si>
    <t>250440</t>
  </si>
  <si>
    <t>EL250440-ST</t>
  </si>
  <si>
    <t>Space Man Plush Helmet</t>
  </si>
  <si>
    <t>618480833973</t>
  </si>
  <si>
    <t>https://images.fun.com/products/3385/1-1.jpg</t>
  </si>
  <si>
    <t>250450</t>
  </si>
  <si>
    <t>EL250450-ST</t>
  </si>
  <si>
    <t>Diving Bell Plush Helmet</t>
  </si>
  <si>
    <t>618480834703</t>
  </si>
  <si>
    <t>https://images.fun.com/products/69051/1-1.jpg</t>
  </si>
  <si>
    <t>Sailor</t>
  </si>
  <si>
    <t>250470</t>
  </si>
  <si>
    <t>EL250470-ST</t>
  </si>
  <si>
    <t>Tweedledee Hat</t>
  </si>
  <si>
    <t>618480540383</t>
  </si>
  <si>
    <t>https://images.fun.com/products/3386/1-1.jpg</t>
  </si>
  <si>
    <t>Tweedle Dee / Tweedle Dum</t>
  </si>
  <si>
    <t>250485</t>
  </si>
  <si>
    <t>EL250485-ST</t>
  </si>
  <si>
    <t>Mushroom Heartfelted Hat</t>
  </si>
  <si>
    <t>618480038767</t>
  </si>
  <si>
    <t>https://images.fun.com/products/69052/1-1.jpg</t>
  </si>
  <si>
    <t>Food &amp; Drink</t>
  </si>
  <si>
    <t>250486</t>
  </si>
  <si>
    <t>EL250486-ST</t>
  </si>
  <si>
    <t>Mushroom LumenHat</t>
  </si>
  <si>
    <t>https://images.fun.com/products/58899/1-1.jpg</t>
  </si>
  <si>
    <t>250510</t>
  </si>
  <si>
    <t>EL250510-ST</t>
  </si>
  <si>
    <t>Clucker Plush Hat</t>
  </si>
  <si>
    <t>618480550184</t>
  </si>
  <si>
    <t>https://images.fun.com/products/18184/1-1.jpg</t>
  </si>
  <si>
    <t>250520</t>
  </si>
  <si>
    <t>EL250520-ST</t>
  </si>
  <si>
    <t>Gobbler Plush Hat</t>
  </si>
  <si>
    <t>618480550283</t>
  </si>
  <si>
    <t>https://images.fun.com/products/68930/1-1.jpg</t>
  </si>
  <si>
    <t>Turkey</t>
  </si>
  <si>
    <t>250561</t>
  </si>
  <si>
    <t>EL250561-ST</t>
  </si>
  <si>
    <t>Black Bear Plush Hat</t>
  </si>
  <si>
    <t>618480040180</t>
  </si>
  <si>
    <t>https://images.fun.com/products/69054/1-1.jpg</t>
  </si>
  <si>
    <t>250590</t>
  </si>
  <si>
    <t>EL250590-ST</t>
  </si>
  <si>
    <t>Big Bad Wolf Plush Hat</t>
  </si>
  <si>
    <t>618480553185</t>
  </si>
  <si>
    <t>https://images.fun.com/products/69055/1-1.jpg</t>
  </si>
  <si>
    <t>250600</t>
  </si>
  <si>
    <t>EL250600-ST</t>
  </si>
  <si>
    <t>T-Rex Jawesome Plush Hat</t>
  </si>
  <si>
    <t>618480873085</t>
  </si>
  <si>
    <t>https://images.fun.com/products/33514/1-1.jpg</t>
  </si>
  <si>
    <t>T-Rex</t>
  </si>
  <si>
    <t>250605</t>
  </si>
  <si>
    <t>EL250605-ST</t>
  </si>
  <si>
    <t>Tyrannosaur Jawesome Hat</t>
  </si>
  <si>
    <t>618480037111</t>
  </si>
  <si>
    <t>https://images.fun.com/products/47006/1-1.jpg</t>
  </si>
  <si>
    <t>250610</t>
  </si>
  <si>
    <t>EL250610-ST</t>
  </si>
  <si>
    <t>Dragon Plush Hat</t>
  </si>
  <si>
    <t>618480837209</t>
  </si>
  <si>
    <t>https://images.fun.com/products/69056/1-1.jpg</t>
  </si>
  <si>
    <t>250620</t>
  </si>
  <si>
    <t>EL250620-ST</t>
  </si>
  <si>
    <t>Yeti Plush Hat</t>
  </si>
  <si>
    <t>618480293005</t>
  </si>
  <si>
    <t>https://images.fun.com/products/69057/1-1.jpg</t>
  </si>
  <si>
    <t>250630</t>
  </si>
  <si>
    <t>EL250630-ST</t>
  </si>
  <si>
    <t>Man Eater Plush Hat</t>
  </si>
  <si>
    <t>618480626186</t>
  </si>
  <si>
    <t>https://images.fun.com/products/3387/1-1.jpg</t>
  </si>
  <si>
    <t>250632</t>
  </si>
  <si>
    <t>EL250632-ST</t>
  </si>
  <si>
    <t>Shark Knit Beanie</t>
  </si>
  <si>
    <t>618480024890</t>
  </si>
  <si>
    <t>https://images.fun.com/products/28526/1-1.jpg</t>
  </si>
  <si>
    <t>250670</t>
  </si>
  <si>
    <t>EL250670-ST</t>
  </si>
  <si>
    <t>Springy White Christmas Tree Plush Hat</t>
  </si>
  <si>
    <t>618480773927</t>
  </si>
  <si>
    <t>https://images.fun.com/products/69058/1-1.jpg</t>
  </si>
  <si>
    <t>2004</t>
  </si>
  <si>
    <t>250690</t>
  </si>
  <si>
    <t>EL250690-ST</t>
  </si>
  <si>
    <t>Happy Chanukah Plush Hat</t>
  </si>
  <si>
    <t>618480776126</t>
  </si>
  <si>
    <t>https://images.fun.com/products/69059/1-1.jpg</t>
  </si>
  <si>
    <t>Hanukkah</t>
  </si>
  <si>
    <t>251076</t>
  </si>
  <si>
    <t>EL251076-ST</t>
  </si>
  <si>
    <t>Fred Knit Slouch Beanie</t>
  </si>
  <si>
    <t>Big Hero 6</t>
  </si>
  <si>
    <t>618480026160</t>
  </si>
  <si>
    <t>https://images.fun.com/products/69060/1-1.jpg</t>
  </si>
  <si>
    <t>Disco - online only</t>
  </si>
  <si>
    <t>251079</t>
  </si>
  <si>
    <t>EL251079-ST</t>
  </si>
  <si>
    <t>Hiro Plush Helmet</t>
  </si>
  <si>
    <t>618480026221</t>
  </si>
  <si>
    <t>https://images.fun.com/products/69062/1-1.jpg</t>
  </si>
  <si>
    <t>Big Hero Six</t>
  </si>
  <si>
    <t>251085</t>
  </si>
  <si>
    <t>EL251085-ST</t>
  </si>
  <si>
    <t>Cat Knit Beanie</t>
  </si>
  <si>
    <t>618480024371</t>
  </si>
  <si>
    <t>https://images.fun.com/products/69064/1-1.jpg</t>
  </si>
  <si>
    <t>251086</t>
  </si>
  <si>
    <t>EL251086-ST</t>
  </si>
  <si>
    <t>Fox Knit Beanie</t>
  </si>
  <si>
    <t>618480024388</t>
  </si>
  <si>
    <t>https://images.fun.com/products/69065/1-1.jpg</t>
  </si>
  <si>
    <t>251090</t>
  </si>
  <si>
    <t>EL251090-ST</t>
  </si>
  <si>
    <t>Nick Wilde Fuzzy Cap</t>
  </si>
  <si>
    <t>618480027716</t>
  </si>
  <si>
    <t>https://images.fun.com/products/37009/1-1.jpg</t>
  </si>
  <si>
    <t>251095</t>
  </si>
  <si>
    <t>EL251095-ST</t>
  </si>
  <si>
    <t>Nick Wilde Knit Beanie</t>
  </si>
  <si>
    <t>618480027723</t>
  </si>
  <si>
    <t>https://images.fun.com/products/69066/1-1.jpg</t>
  </si>
  <si>
    <t>251100</t>
  </si>
  <si>
    <t>EL251100-ST</t>
  </si>
  <si>
    <t>Judy Hopps Knit Beanie</t>
  </si>
  <si>
    <t>618480027709</t>
  </si>
  <si>
    <t>https://images.fun.com/products/69067/1-1.jpg</t>
  </si>
  <si>
    <t>251141</t>
  </si>
  <si>
    <t>EL251141-ST</t>
  </si>
  <si>
    <t>The Grinch Fuzzy Cap</t>
  </si>
  <si>
    <t>618480037302</t>
  </si>
  <si>
    <t>https://images.fun.com/products/47689/1-1.jpg</t>
  </si>
  <si>
    <t>251142</t>
  </si>
  <si>
    <t>EL251142-ST</t>
  </si>
  <si>
    <t>The Cat in the Hat Fuzzy Cap</t>
  </si>
  <si>
    <t>618480037340</t>
  </si>
  <si>
    <t>https://images.fun.com/products/47688/1-1.jpg</t>
  </si>
  <si>
    <t>251143</t>
  </si>
  <si>
    <t>EL251143-ST</t>
  </si>
  <si>
    <t>Thing 2 Fuzzy Cap</t>
  </si>
  <si>
    <t>618480037494</t>
  </si>
  <si>
    <t>https://images.fun.com/products/69069/1-1.jpg</t>
  </si>
  <si>
    <t>251144</t>
  </si>
  <si>
    <t>EL251144-ST</t>
  </si>
  <si>
    <t>Thing 1 Fuzzy Cap</t>
  </si>
  <si>
    <t>618480037487</t>
  </si>
  <si>
    <t>https://images.fun.com/products/69070/1-1.jpg</t>
  </si>
  <si>
    <t>251164</t>
  </si>
  <si>
    <t>EL251164-ST</t>
  </si>
  <si>
    <t>Deer Knit Beanie</t>
  </si>
  <si>
    <t>618480033878</t>
  </si>
  <si>
    <t>https://images.fun.com/products/47687/1-1.jpg</t>
  </si>
  <si>
    <t>251184</t>
  </si>
  <si>
    <t>EL251184-ST</t>
  </si>
  <si>
    <t>Unicorn QuirkyKawaii Hat</t>
  </si>
  <si>
    <t>618480037937</t>
  </si>
  <si>
    <t>https://images.fun.com/products/69078/1-1.jpg</t>
  </si>
  <si>
    <t>251300</t>
  </si>
  <si>
    <t>EL251300-ST</t>
  </si>
  <si>
    <t>Peter Pan Hat Green</t>
  </si>
  <si>
    <t>Peter Pan</t>
  </si>
  <si>
    <t>https://images.fun.com/products/85816/1-1.jpg</t>
  </si>
  <si>
    <t>251301</t>
  </si>
  <si>
    <t>EL251301-ST</t>
  </si>
  <si>
    <t>Peter Pan, Captain Hook Hat</t>
  </si>
  <si>
    <t>618480043495</t>
  </si>
  <si>
    <t>https://images.fun.com/products/78288/1-1.jpg</t>
  </si>
  <si>
    <t>Captain Hook</t>
  </si>
  <si>
    <t>251302</t>
  </si>
  <si>
    <t>EL251302-ST</t>
  </si>
  <si>
    <t>Mary Poppins Jolly Holiday Hat</t>
  </si>
  <si>
    <t>Mary Poppins</t>
  </si>
  <si>
    <t>618480043518</t>
  </si>
  <si>
    <t>https://images.fun.com/products/80777/1-1.jpg</t>
  </si>
  <si>
    <t>251303</t>
  </si>
  <si>
    <t>EL251303-ST</t>
  </si>
  <si>
    <t>Unbirthday Cake Plush Hat</t>
  </si>
  <si>
    <t>Disney Classic</t>
  </si>
  <si>
    <t>618480043754</t>
  </si>
  <si>
    <t>https://images.fun.com/products/80778/1-1.jpg</t>
  </si>
  <si>
    <t>Alice in Wonderland</t>
  </si>
  <si>
    <t>251304</t>
  </si>
  <si>
    <t>EL251304-ST</t>
  </si>
  <si>
    <t>Harlequin Demon Plush Hat</t>
  </si>
  <si>
    <t>618480043815</t>
  </si>
  <si>
    <t>https://images.fun.com/products/71250/1-1.jpg</t>
  </si>
  <si>
    <t>251305</t>
  </si>
  <si>
    <t>EL251305-ST</t>
  </si>
  <si>
    <t>Authentic Jack Sparrow Hat</t>
  </si>
  <si>
    <t>Pirates of the Caribbean</t>
  </si>
  <si>
    <t>618480045260</t>
  </si>
  <si>
    <t>https://images.fun.com/products/72203/1-1.jpg</t>
  </si>
  <si>
    <t>251400</t>
  </si>
  <si>
    <t>EL251400-ST</t>
  </si>
  <si>
    <t>Safari Hat</t>
  </si>
  <si>
    <t>618480044362</t>
  </si>
  <si>
    <t>https://images.fun.com/products/71255/1-1.jpg</t>
  </si>
  <si>
    <t>Occupation</t>
  </si>
  <si>
    <t>251401</t>
  </si>
  <si>
    <t>EL251401-ST</t>
  </si>
  <si>
    <t>Train Conductor Hat</t>
  </si>
  <si>
    <t>618480044379</t>
  </si>
  <si>
    <t>https://images.fun.com/products/70912/1-1.jpg</t>
  </si>
  <si>
    <t>251402</t>
  </si>
  <si>
    <t>EL251402-ST</t>
  </si>
  <si>
    <t>Prairie Girl Bonnet</t>
  </si>
  <si>
    <t>618480044386</t>
  </si>
  <si>
    <t>https://images.fun.com/products/70913/1-1.jpg</t>
  </si>
  <si>
    <t>American Colonial</t>
  </si>
  <si>
    <t>251403</t>
  </si>
  <si>
    <t>EL251403-ST</t>
  </si>
  <si>
    <t>Alligator Plush Hat</t>
  </si>
  <si>
    <t>618480044393</t>
  </si>
  <si>
    <t>https://images.fun.com/products/75507/1-1.jpg</t>
  </si>
  <si>
    <t>Alligator</t>
  </si>
  <si>
    <t>251404</t>
  </si>
  <si>
    <t>EL251404-ST</t>
  </si>
  <si>
    <t>Unicorn Jawesome Hat</t>
  </si>
  <si>
    <t>618480044409</t>
  </si>
  <si>
    <t>https://images.fun.com/products/85302/1-1.jpg</t>
  </si>
  <si>
    <t>251405</t>
  </si>
  <si>
    <t>EL251405-ST</t>
  </si>
  <si>
    <t>Tiger Jawesome Hat</t>
  </si>
  <si>
    <t>618480044416</t>
  </si>
  <si>
    <t>https://images.fun.com/products/71252/1-1.jpg</t>
  </si>
  <si>
    <t>Tiger</t>
  </si>
  <si>
    <t>251406</t>
  </si>
  <si>
    <t>EL251406-ST</t>
  </si>
  <si>
    <t>Silver Knight Plush Helmet</t>
  </si>
  <si>
    <t>618480044621</t>
  </si>
  <si>
    <t>https://images.fun.com/products/71134/1-1.jpg</t>
  </si>
  <si>
    <t>Knight</t>
  </si>
  <si>
    <t>251407</t>
  </si>
  <si>
    <t>EL251407-ST</t>
  </si>
  <si>
    <t>King of Hearts Crown</t>
  </si>
  <si>
    <t>618480044669</t>
  </si>
  <si>
    <t>https://images.fun.com/products/71248/1-1.jpg</t>
  </si>
  <si>
    <t>251408</t>
  </si>
  <si>
    <t>EL251408-ST</t>
  </si>
  <si>
    <t>Queen Plush Crown</t>
  </si>
  <si>
    <t>618480044676</t>
  </si>
  <si>
    <t>https://images.fun.com/products/74786/1-1.jpg</t>
  </si>
  <si>
    <t>Royalty</t>
  </si>
  <si>
    <t>251409</t>
  </si>
  <si>
    <t>EL251409-ST</t>
  </si>
  <si>
    <t>Frankenstein Plush Hat</t>
  </si>
  <si>
    <t>618480044706</t>
  </si>
  <si>
    <t>https://images.fun.com/products/71251/1-1.jpg</t>
  </si>
  <si>
    <t>Frankenstein</t>
  </si>
  <si>
    <t>251410</t>
  </si>
  <si>
    <t>EL251410-ST</t>
  </si>
  <si>
    <t>Bride of Frankenstein Plush Hat</t>
  </si>
  <si>
    <t>618480044713</t>
  </si>
  <si>
    <t>https://images.fun.com/products/79277/1-1.jpg</t>
  </si>
  <si>
    <t>251411</t>
  </si>
  <si>
    <t>EL251411-ST</t>
  </si>
  <si>
    <t>Shamrock Uncle Sam Hat</t>
  </si>
  <si>
    <t>618480044720</t>
  </si>
  <si>
    <t>https://images.fun.com/products/70914/1-1.jpg</t>
  </si>
  <si>
    <t>251413</t>
  </si>
  <si>
    <t>EL251413-ST</t>
  </si>
  <si>
    <t>Frog Jawesome Hat</t>
  </si>
  <si>
    <t>618480044904</t>
  </si>
  <si>
    <t>https://images.fun.com/products/74773/1-1.jpg</t>
  </si>
  <si>
    <t>Frog</t>
  </si>
  <si>
    <t>251419</t>
  </si>
  <si>
    <t>EL251419-ST</t>
  </si>
  <si>
    <t>Black Knight Plush Helmet</t>
  </si>
  <si>
    <t>618480045857</t>
  </si>
  <si>
    <t>https://images.fun.com/products/71136/1-1.jpg</t>
  </si>
  <si>
    <t>251420</t>
  </si>
  <si>
    <t>EL251420-ST</t>
  </si>
  <si>
    <t>Suede Womens Pirate Hat</t>
  </si>
  <si>
    <t>618480045864</t>
  </si>
  <si>
    <t>https://images.fun.com/products/71137/1-1.jpg</t>
  </si>
  <si>
    <t>Pirate</t>
  </si>
  <si>
    <t>251421</t>
  </si>
  <si>
    <t>EL251421-ST</t>
  </si>
  <si>
    <t>Jack Skellington Santa Hat</t>
  </si>
  <si>
    <t>618480046540</t>
  </si>
  <si>
    <t>https://images.fun.com/products/77645/1-1.jpg</t>
  </si>
  <si>
    <t>251422</t>
  </si>
  <si>
    <t>EL251422-ST</t>
  </si>
  <si>
    <t>The Grinch Knit Hat</t>
  </si>
  <si>
    <t>618480046670</t>
  </si>
  <si>
    <t>https://images.fun.com/products/77646/1-1.jpg</t>
  </si>
  <si>
    <t>251423</t>
  </si>
  <si>
    <t>EL251423-ST</t>
  </si>
  <si>
    <t>Pig Plush Hat</t>
  </si>
  <si>
    <t>618480046946</t>
  </si>
  <si>
    <t>https://images.fun.com/products/72223/1-1.jpg</t>
  </si>
  <si>
    <t>251424</t>
  </si>
  <si>
    <t>EL251424-ST</t>
  </si>
  <si>
    <t>Chicken Plush Hat</t>
  </si>
  <si>
    <t>618480046953</t>
  </si>
  <si>
    <t>https://images.fun.com/products/74781/1-1.jpg</t>
  </si>
  <si>
    <t>251425</t>
  </si>
  <si>
    <t>EL251425-ST</t>
  </si>
  <si>
    <t>Ostrich Plush Headband &amp; Tail Kit</t>
  </si>
  <si>
    <t>618480046960</t>
  </si>
  <si>
    <t>https://images.fun.com/products/75011/1-1.jpg</t>
  </si>
  <si>
    <t>Bird</t>
  </si>
  <si>
    <t>251426</t>
  </si>
  <si>
    <t>EL251426-ST</t>
  </si>
  <si>
    <t>Snail Plush Hat</t>
  </si>
  <si>
    <t>618480046977</t>
  </si>
  <si>
    <t>https://images.fun.com/products/72629/1-1.jpg</t>
  </si>
  <si>
    <t>251428</t>
  </si>
  <si>
    <t>EL251428-ST</t>
  </si>
  <si>
    <t>Squid Sprazy Toy Hat</t>
  </si>
  <si>
    <t>618480046991</t>
  </si>
  <si>
    <t>https://images.fun.com/products/74774/1-1.jpg</t>
  </si>
  <si>
    <t>251429</t>
  </si>
  <si>
    <t>EL251429-ST</t>
  </si>
  <si>
    <t>Velociraptor Jawesome Kit</t>
  </si>
  <si>
    <t>618480047004</t>
  </si>
  <si>
    <t>https://images.fun.com/products/77653/1-1.jpg</t>
  </si>
  <si>
    <t>251430</t>
  </si>
  <si>
    <t>EL251430-ST</t>
  </si>
  <si>
    <t>Rain Cloud Plush Hat</t>
  </si>
  <si>
    <t>618480047035</t>
  </si>
  <si>
    <t>https://images.fun.com/products/80779/1-1.jpg</t>
  </si>
  <si>
    <t>Travel &amp; Geography</t>
  </si>
  <si>
    <t>251431</t>
  </si>
  <si>
    <t>EL251431-ST</t>
  </si>
  <si>
    <t>Cheeseburger Jawesome Hat</t>
  </si>
  <si>
    <t>618480047042</t>
  </si>
  <si>
    <t>https://images.fun.com/products/72639/1-1.jpg</t>
  </si>
  <si>
    <t>251432</t>
  </si>
  <si>
    <t>EL251432-ST</t>
  </si>
  <si>
    <t>Owl Hood</t>
  </si>
  <si>
    <t>618480047073</t>
  </si>
  <si>
    <t>https://images.fun.com/products/78416/1-1.jpg</t>
  </si>
  <si>
    <t>251433</t>
  </si>
  <si>
    <t>EL251433-ST</t>
  </si>
  <si>
    <t>Eagle Hood</t>
  </si>
  <si>
    <t>618480047097</t>
  </si>
  <si>
    <t>https://images.fun.com/products/74785/1-1.jpg</t>
  </si>
  <si>
    <t>Eagle</t>
  </si>
  <si>
    <t>251434</t>
  </si>
  <si>
    <t>EL251434-ST</t>
  </si>
  <si>
    <t>Goldfish Hood</t>
  </si>
  <si>
    <t>618480047127</t>
  </si>
  <si>
    <t>https://images.fun.com/products/74139/1-1.jpg</t>
  </si>
  <si>
    <t>251435</t>
  </si>
  <si>
    <t>EL251435-ST</t>
  </si>
  <si>
    <t>Piranha Plant Jawesome Hat</t>
  </si>
  <si>
    <t>618480047219</t>
  </si>
  <si>
    <t>https://images.fun.com/products/72635/1-1.jpg</t>
  </si>
  <si>
    <t>Video Games</t>
  </si>
  <si>
    <t>251436</t>
  </si>
  <si>
    <t>EL251436-ST</t>
  </si>
  <si>
    <t>Dead Guy Hat</t>
  </si>
  <si>
    <t>618480047226</t>
  </si>
  <si>
    <t>https://images.fun.com/products/78417/1-1.jpg</t>
  </si>
  <si>
    <t>251438</t>
  </si>
  <si>
    <t>EL251438-ST</t>
  </si>
  <si>
    <t>Modern Witch Hat Purple</t>
  </si>
  <si>
    <t>618480047271</t>
  </si>
  <si>
    <t>https://images.fun.com/products/72265/1-1.jpg</t>
  </si>
  <si>
    <t>Witch</t>
  </si>
  <si>
    <t>251439</t>
  </si>
  <si>
    <t>EL251439-ST</t>
  </si>
  <si>
    <t>Scrunchie Witch Hat</t>
  </si>
  <si>
    <t>618480047288</t>
  </si>
  <si>
    <t>https://images.fun.com/products/72226/1-1.jpg</t>
  </si>
  <si>
    <t>251440</t>
  </si>
  <si>
    <t>EL251440-ST</t>
  </si>
  <si>
    <t>Toy Soldier Hat</t>
  </si>
  <si>
    <t>618480047301</t>
  </si>
  <si>
    <t>https://images.fun.com/products/75504/1-1.jpg</t>
  </si>
  <si>
    <t>251441</t>
  </si>
  <si>
    <t>EL251441-ST</t>
  </si>
  <si>
    <t>Rose Headdress</t>
  </si>
  <si>
    <t>618480047325</t>
  </si>
  <si>
    <t>https://images.fun.com/products/72637/1-1.jpg</t>
  </si>
  <si>
    <t>Day of the Dead</t>
  </si>
  <si>
    <t>251442</t>
  </si>
  <si>
    <t>EL251442-ST</t>
  </si>
  <si>
    <t>Sunflower Headdress</t>
  </si>
  <si>
    <t>618480047332</t>
  </si>
  <si>
    <t>https://images.fun.com/products/74141/1-1.jpg</t>
  </si>
  <si>
    <t>251444</t>
  </si>
  <si>
    <t>EL251444-ST</t>
  </si>
  <si>
    <t>Queen Elizabeth II Hat</t>
  </si>
  <si>
    <t>618480047448</t>
  </si>
  <si>
    <t>https://images.fun.com/products/74142/1-1.jpg</t>
  </si>
  <si>
    <t>251445</t>
  </si>
  <si>
    <t>EL251445-ST</t>
  </si>
  <si>
    <t>King Arthur Crown &amp; Hood</t>
  </si>
  <si>
    <t>618480047455</t>
  </si>
  <si>
    <t>https://images.fun.com/products/72636/1-1.jpg</t>
  </si>
  <si>
    <t>251446</t>
  </si>
  <si>
    <t>EL251446-ST</t>
  </si>
  <si>
    <t>King Henry VIII Hat</t>
  </si>
  <si>
    <t>618480047479</t>
  </si>
  <si>
    <t>https://images.fun.com/products/78286/1-1.jpg</t>
  </si>
  <si>
    <t>Renaissance</t>
  </si>
  <si>
    <t>251447</t>
  </si>
  <si>
    <t>EL251447-ST</t>
  </si>
  <si>
    <t>Romeo Costume Hat</t>
  </si>
  <si>
    <t>618480047493</t>
  </si>
  <si>
    <t>https://images.fun.com/products/72266/1-1.jpg</t>
  </si>
  <si>
    <t>251448</t>
  </si>
  <si>
    <t>EL251448-ST</t>
  </si>
  <si>
    <t>Juliet Costume Hat</t>
  </si>
  <si>
    <t>618480047509</t>
  </si>
  <si>
    <t>https://images.fun.com/products/72280/1-1.jpg</t>
  </si>
  <si>
    <t>251463</t>
  </si>
  <si>
    <t>EL251463-ST</t>
  </si>
  <si>
    <t>Jack Sparrow Toddler Hat</t>
  </si>
  <si>
    <t>618480048223</t>
  </si>
  <si>
    <t>https://images.fun.com/products/80309/1-1.jpg</t>
  </si>
  <si>
    <t>251464</t>
  </si>
  <si>
    <t>EL251464-ST</t>
  </si>
  <si>
    <t>Prince Charming Hat</t>
  </si>
  <si>
    <t>Disney Princesses</t>
  </si>
  <si>
    <t>618480048230</t>
  </si>
  <si>
    <t>https://images.fun.com/products/76527/1-1.jpg</t>
  </si>
  <si>
    <t>251466</t>
  </si>
  <si>
    <t>EL251466-ST</t>
  </si>
  <si>
    <t>Monsters inc Hard Hat</t>
  </si>
  <si>
    <t>Monsters at Work</t>
  </si>
  <si>
    <t>618480048872</t>
  </si>
  <si>
    <t>https://images.fun.com/products/75588/1-1.jpg</t>
  </si>
  <si>
    <t>251467</t>
  </si>
  <si>
    <t>EL251467-ST</t>
  </si>
  <si>
    <t>Tylor Plush Hat</t>
  </si>
  <si>
    <t>618480048889</t>
  </si>
  <si>
    <t>https://images.fun.com/products/76526/1-1.jpg</t>
  </si>
  <si>
    <t>251502</t>
  </si>
  <si>
    <t>EL251502-ST</t>
  </si>
  <si>
    <t>Zurg Hat Mask</t>
  </si>
  <si>
    <t>https://images.fun.com/products/86076/1-1.jpg</t>
  </si>
  <si>
    <t>EL251503</t>
  </si>
  <si>
    <t>EL251503-ST</t>
  </si>
  <si>
    <t>Animal Jawesome Hat</t>
  </si>
  <si>
    <t>Proto Approved</t>
  </si>
  <si>
    <t>251504</t>
  </si>
  <si>
    <t>EL251504-ST</t>
  </si>
  <si>
    <t>Bert Straw Hat</t>
  </si>
  <si>
    <t>tbd</t>
  </si>
  <si>
    <t>889851217665</t>
  </si>
  <si>
    <t>https://images.fun.com/products/83488/1-1.jpg</t>
  </si>
  <si>
    <t>251505</t>
  </si>
  <si>
    <t>EL251505-ST</t>
  </si>
  <si>
    <t>Celia Plush Hat</t>
  </si>
  <si>
    <t>https://images.fun.com/products/85657/1-1.jpg</t>
  </si>
  <si>
    <t>251506</t>
  </si>
  <si>
    <t>EL251506-ST</t>
  </si>
  <si>
    <t>Dwarf Plush Hat &amp; Beard</t>
  </si>
  <si>
    <t>Snow White</t>
  </si>
  <si>
    <t>889851217757</t>
  </si>
  <si>
    <t>https://images.fun.com/products/80780/1-1.jpg</t>
  </si>
  <si>
    <t>251507</t>
  </si>
  <si>
    <t>EL251507-ST</t>
  </si>
  <si>
    <t>Elizabeth Swann Hat</t>
  </si>
  <si>
    <t>https://images.fun.com/products/85660/1-1.jpg</t>
  </si>
  <si>
    <t>251508</t>
  </si>
  <si>
    <t>EL251508-ST</t>
  </si>
  <si>
    <t>Olaf Fuzzy Cap</t>
  </si>
  <si>
    <t>https://images.fun.com/products/85668/1-1.jpg</t>
  </si>
  <si>
    <t>EL251509</t>
  </si>
  <si>
    <t>EL251509-ST</t>
  </si>
  <si>
    <t>Oogie Boogie Knit Hat</t>
  </si>
  <si>
    <t>https://images.fun.com/products/88520/1-1.jpg</t>
  </si>
  <si>
    <t>251510</t>
  </si>
  <si>
    <t>EL251510-ST</t>
  </si>
  <si>
    <t>Owl Plush Hood</t>
  </si>
  <si>
    <t>https://images.fun.com/products/84339/1-1.jpg</t>
  </si>
  <si>
    <t>251511</t>
  </si>
  <si>
    <t>EL251511-ST</t>
  </si>
  <si>
    <t>Pooh Fuzzy Cap</t>
  </si>
  <si>
    <t>889851217993</t>
  </si>
  <si>
    <t>https://images.fun.com/products/82360/1-1.jpg</t>
  </si>
  <si>
    <t>251512</t>
  </si>
  <si>
    <t>EL251512-ST</t>
  </si>
  <si>
    <t>Rex Jawesome Hat</t>
  </si>
  <si>
    <t>Resample</t>
  </si>
  <si>
    <t>https://images.fun.com/products/88796/1-1.jpg</t>
  </si>
  <si>
    <t>EL251513</t>
  </si>
  <si>
    <t>EL251513-ST</t>
  </si>
  <si>
    <t>Stitch Fuzzy Cap</t>
  </si>
  <si>
    <t>https://images.fun.com/products/88523/1-1.jpg</t>
  </si>
  <si>
    <t>251514</t>
  </si>
  <si>
    <t>EL251514-ST</t>
  </si>
  <si>
    <t>Sven Plush Hat</t>
  </si>
  <si>
    <t>https://images.fun.com/products/86077/1-1.jpg</t>
  </si>
  <si>
    <t>251515</t>
  </si>
  <si>
    <t>EL251515-ST</t>
  </si>
  <si>
    <t>Tadashi Baseball Cap</t>
  </si>
  <si>
    <t>889851218099</t>
  </si>
  <si>
    <t>https://images.fun.com/products/83489/1-1.jpg</t>
  </si>
  <si>
    <t>EL251516</t>
  </si>
  <si>
    <t>EL251516-ST</t>
  </si>
  <si>
    <t>The Lorax Fuzzy Cap</t>
  </si>
  <si>
    <t>The Lorax</t>
  </si>
  <si>
    <t>251517</t>
  </si>
  <si>
    <t>EL251517-ST</t>
  </si>
  <si>
    <t>Thing 1&amp;2 Winter Hat &amp; Scarf Kit</t>
  </si>
  <si>
    <t/>
  </si>
  <si>
    <t>889851213261</t>
  </si>
  <si>
    <t>https://images.fun.com/products/86649/1-1.jpg</t>
  </si>
  <si>
    <t>251518</t>
  </si>
  <si>
    <t>EL251518-ST</t>
  </si>
  <si>
    <t>Peter Pan - Tick-Tock Velour Hat</t>
  </si>
  <si>
    <t>https://images.fun.com/products/84340/1-1.jpg</t>
  </si>
  <si>
    <t>251519</t>
  </si>
  <si>
    <t>EL251519-ST</t>
  </si>
  <si>
    <t>Tigger Jawesome</t>
  </si>
  <si>
    <t>https://images.fun.com/products/85670/1-1.jpg</t>
  </si>
  <si>
    <t>251520</t>
  </si>
  <si>
    <t>EL251520-ST</t>
  </si>
  <si>
    <t>Anger Plush Mask Hat</t>
  </si>
  <si>
    <t>Inside Out</t>
  </si>
  <si>
    <t>https://images.fun.com/products/85341/1-1.jpg</t>
  </si>
  <si>
    <t>251521</t>
  </si>
  <si>
    <t>EL251521-ST</t>
  </si>
  <si>
    <t>EL251521</t>
  </si>
  <si>
    <t xml:space="preserve">Inside Out Fear Plush Hat </t>
  </si>
  <si>
    <t>251522</t>
  </si>
  <si>
    <t>EL251522-ST</t>
  </si>
  <si>
    <t>Horse Jawesome</t>
  </si>
  <si>
    <t>889851220238</t>
  </si>
  <si>
    <t>https://images.fun.com/products/86453/1-1.jpg</t>
  </si>
  <si>
    <t>251523</t>
  </si>
  <si>
    <t>EL251523-ST</t>
  </si>
  <si>
    <t>Kentucky Derby Ladies Hat</t>
  </si>
  <si>
    <t>889851220269</t>
  </si>
  <si>
    <t>https://images.fun.com/products/80781/1-1.jpg</t>
  </si>
  <si>
    <t>Costume Apparel</t>
  </si>
  <si>
    <t>EL251524</t>
  </si>
  <si>
    <t>EL251524-ST</t>
  </si>
  <si>
    <t>Tigger Fuzzy Cap</t>
  </si>
  <si>
    <t>https://images.fun.com/products/88525/1-1.jpg</t>
  </si>
  <si>
    <t>251530</t>
  </si>
  <si>
    <t>EL251530-ST</t>
  </si>
  <si>
    <t>Peter Pan Hat Black</t>
  </si>
  <si>
    <t>https://images.fun.com/products/85855/1-1.jpg</t>
  </si>
  <si>
    <t>251531</t>
  </si>
  <si>
    <t>EL251531-ST</t>
  </si>
  <si>
    <t>Premium Captain Hook Hat</t>
  </si>
  <si>
    <t>251532</t>
  </si>
  <si>
    <t>EL251532-ST</t>
  </si>
  <si>
    <t>Huge Brim Witch Hat</t>
  </si>
  <si>
    <t>889851224182</t>
  </si>
  <si>
    <t>https://images.fun.com/products/80782/1-1.jpg</t>
  </si>
  <si>
    <t>251533</t>
  </si>
  <si>
    <t>EL251533-ST</t>
  </si>
  <si>
    <t>Red Skull and Crossbones Pirate Hat</t>
  </si>
  <si>
    <t>889851224199</t>
  </si>
  <si>
    <t>https://images.fun.com/products/80783/1-1.jpg</t>
  </si>
  <si>
    <t>251534</t>
  </si>
  <si>
    <t>EL251534-ST</t>
  </si>
  <si>
    <t>RCMP Mountie Hat</t>
  </si>
  <si>
    <t>889851224243</t>
  </si>
  <si>
    <t>https://images.fun.com/products/80784/1-1.jpg</t>
  </si>
  <si>
    <t>Canadian</t>
  </si>
  <si>
    <t>251535</t>
  </si>
  <si>
    <t>EL251535-ST</t>
  </si>
  <si>
    <t>Donkey Jawesome</t>
  </si>
  <si>
    <t>889851224427</t>
  </si>
  <si>
    <t>https://images.fun.com/products/80785/1-1.jpg</t>
  </si>
  <si>
    <t>Farm</t>
  </si>
  <si>
    <t>251536</t>
  </si>
  <si>
    <t>EL251536-ST</t>
  </si>
  <si>
    <t>Moon Hat</t>
  </si>
  <si>
    <t>889851224458</t>
  </si>
  <si>
    <t>https://images.fun.com/products/81519/1-1.jpg</t>
  </si>
  <si>
    <t>Inanimate Object Costumes</t>
  </si>
  <si>
    <t>251537</t>
  </si>
  <si>
    <t>EL251537-ST</t>
  </si>
  <si>
    <t>Pimp Hat</t>
  </si>
  <si>
    <t>889851224465</t>
  </si>
  <si>
    <t>https://images.fun.com/products/80786/1-1.jpg</t>
  </si>
  <si>
    <t>Pimp</t>
  </si>
  <si>
    <t>251538</t>
  </si>
  <si>
    <t>EL251538-ST</t>
  </si>
  <si>
    <t>Pink Tricorn Hat Kids</t>
  </si>
  <si>
    <t>889851224472</t>
  </si>
  <si>
    <t>https://images.fun.com/products/80787/1-1.jpg</t>
  </si>
  <si>
    <t>251539</t>
  </si>
  <si>
    <t>EL251539-ST</t>
  </si>
  <si>
    <t>Pink Cowboy Hat kids</t>
  </si>
  <si>
    <t>889851224489</t>
  </si>
  <si>
    <t>https://images.fun.com/products/80788/1-1.jpg</t>
  </si>
  <si>
    <t>Western</t>
  </si>
  <si>
    <t>251540</t>
  </si>
  <si>
    <t>EL251540-ST</t>
  </si>
  <si>
    <t>Top Hat Black</t>
  </si>
  <si>
    <t>889851224496</t>
  </si>
  <si>
    <t>https://images.fun.com/products/80789/1-1.jpg</t>
  </si>
  <si>
    <t>251541</t>
  </si>
  <si>
    <t>EL251541-ST</t>
  </si>
  <si>
    <t>Top Hat Brown</t>
  </si>
  <si>
    <t>889851224502</t>
  </si>
  <si>
    <t>https://images.fun.com/products/80790/1-1.jpg</t>
  </si>
  <si>
    <t>Steampunk</t>
  </si>
  <si>
    <t>251542</t>
  </si>
  <si>
    <t>EL251542-ST</t>
  </si>
  <si>
    <t>Top Hat Gray</t>
  </si>
  <si>
    <t>889851224519</t>
  </si>
  <si>
    <t>https://images.fun.com/products/80791/1-1.jpg</t>
  </si>
  <si>
    <t>251544</t>
  </si>
  <si>
    <t>EL251544-ST</t>
  </si>
  <si>
    <t>Earth Plush Hat</t>
  </si>
  <si>
    <t>251551</t>
  </si>
  <si>
    <t>EL251551-ST</t>
  </si>
  <si>
    <t>Quilted Witch Hat</t>
  </si>
  <si>
    <t>889851228760</t>
  </si>
  <si>
    <t>https://images.fun.com/products/80792/1-1.jpg</t>
  </si>
  <si>
    <t>251553</t>
  </si>
  <si>
    <t>EL251553-ST</t>
  </si>
  <si>
    <t>Velvet Stars Witch Hat</t>
  </si>
  <si>
    <t>889851228968</t>
  </si>
  <si>
    <t>https://images.fun.com/products/80793/1-1.jpg</t>
  </si>
  <si>
    <t>251564</t>
  </si>
  <si>
    <t>EL251564-ST</t>
  </si>
  <si>
    <t>Pink Tricorn Hat Adult</t>
  </si>
  <si>
    <t>889851241028</t>
  </si>
  <si>
    <t>https://images.fun.com/products/81520/1-1.jpg</t>
  </si>
  <si>
    <t>251566</t>
  </si>
  <si>
    <t>EL251566-ST</t>
  </si>
  <si>
    <t>Thing 1 Pom Beanie</t>
  </si>
  <si>
    <t>https://images.fun.com/products/85859/1-1.jpg</t>
  </si>
  <si>
    <t>251567</t>
  </si>
  <si>
    <t>EL251567-ST</t>
  </si>
  <si>
    <t>Thing 2 Pom Beanie</t>
  </si>
  <si>
    <t>https://images.fun.com/products/85860/1-1.jpg</t>
  </si>
  <si>
    <t>251578</t>
  </si>
  <si>
    <t>EL251568-ST</t>
  </si>
  <si>
    <t>Pumpkin Pie Hat</t>
  </si>
  <si>
    <t>EL251575</t>
  </si>
  <si>
    <t>EL251575-ST</t>
  </si>
  <si>
    <t>Elphaba Witch Hat Adult</t>
  </si>
  <si>
    <t>251579</t>
  </si>
  <si>
    <t>EL251579AD-ST</t>
  </si>
  <si>
    <t>Scarecrow Hat Adult</t>
  </si>
  <si>
    <t>251580</t>
  </si>
  <si>
    <t>EL251580CH-ST</t>
  </si>
  <si>
    <t>Scarecrow Hat Kids</t>
  </si>
  <si>
    <t>https://images.fun.com/products/86079/1-1.jpg</t>
  </si>
  <si>
    <t>251581</t>
  </si>
  <si>
    <t>EL251581-ST</t>
  </si>
  <si>
    <t>Twilight Witch Hat Adults</t>
  </si>
  <si>
    <t>https://images.fun.com/products/86080/1-1.jpg</t>
  </si>
  <si>
    <t>251582</t>
  </si>
  <si>
    <t>EL251582-ST</t>
  </si>
  <si>
    <t>Twilight Witch Hat Kids</t>
  </si>
  <si>
    <t>EL251583</t>
  </si>
  <si>
    <t>EL251583CH-ST</t>
  </si>
  <si>
    <t>Elite Captain Hook Hat Kids</t>
  </si>
  <si>
    <t>EL251584</t>
  </si>
  <si>
    <t>EL251584TD-TD</t>
  </si>
  <si>
    <t>Elite Captain Hook Hat Toddler</t>
  </si>
  <si>
    <t>251586</t>
  </si>
  <si>
    <t>EL251586-ST</t>
  </si>
  <si>
    <t xml:space="preserve">Disney Barbossa Pirate Hat with Feather </t>
  </si>
  <si>
    <t>251589</t>
  </si>
  <si>
    <t>EL251589-ST</t>
  </si>
  <si>
    <t>EL251589</t>
  </si>
  <si>
    <t xml:space="preserve">Minnie Mouse Witch Hat </t>
  </si>
  <si>
    <t>251592</t>
  </si>
  <si>
    <t>EL251592-ST</t>
  </si>
  <si>
    <t>Will Turner Pirate Hat</t>
  </si>
  <si>
    <t>EL251593</t>
  </si>
  <si>
    <t>EL251593-ST</t>
  </si>
  <si>
    <t>Dreidel Hat</t>
  </si>
  <si>
    <t>251594</t>
  </si>
  <si>
    <t>EL251594-ST</t>
  </si>
  <si>
    <t>Pink Santa Hat</t>
  </si>
  <si>
    <t>251595</t>
  </si>
  <si>
    <t>EL251595-ST</t>
  </si>
  <si>
    <t>Mickey Mouse Santa Cap</t>
  </si>
  <si>
    <t>Mickey</t>
  </si>
  <si>
    <t>290002</t>
  </si>
  <si>
    <t>EL290002-ST</t>
  </si>
  <si>
    <t>Cowboy Hat Brown</t>
  </si>
  <si>
    <t>618480042320</t>
  </si>
  <si>
    <t>https://images.fun.com/products/70650/1-1.jpg</t>
  </si>
  <si>
    <t>Cowboy</t>
  </si>
  <si>
    <t>290022</t>
  </si>
  <si>
    <t>EL290022-ST</t>
  </si>
  <si>
    <t>618480660326</t>
  </si>
  <si>
    <t>https://images.fun.com/products/18179/1-1.jpg</t>
  </si>
  <si>
    <t>290028</t>
  </si>
  <si>
    <t>EL290028-ST</t>
  </si>
  <si>
    <t>Black John Bull Hat</t>
  </si>
  <si>
    <t>618480037715</t>
  </si>
  <si>
    <t>https://images.fun.com/products/69083/1-1.jpg</t>
  </si>
  <si>
    <t>290029</t>
  </si>
  <si>
    <t>EL290029-ST</t>
  </si>
  <si>
    <t>Brown John Bull Hat</t>
  </si>
  <si>
    <t>618480037708</t>
  </si>
  <si>
    <t>https://images.fun.com/products/69084/1-1.jpg</t>
  </si>
  <si>
    <t>290030</t>
  </si>
  <si>
    <t>EL290030-ST</t>
  </si>
  <si>
    <t>Bowler Hat Brown</t>
  </si>
  <si>
    <t>618480330021</t>
  </si>
  <si>
    <t>https://images.fun.com/products/18177/1-1.jpg</t>
  </si>
  <si>
    <t>Victorian</t>
  </si>
  <si>
    <t>290031</t>
  </si>
  <si>
    <t>EL290031-ST</t>
  </si>
  <si>
    <t>Bowler Hat Black</t>
  </si>
  <si>
    <t>618480661125</t>
  </si>
  <si>
    <t>https://images.fun.com/products/18176/1-1.jpg</t>
  </si>
  <si>
    <t>290036</t>
  </si>
  <si>
    <t>EL290036-ST</t>
  </si>
  <si>
    <t>Derby Hat Brown</t>
  </si>
  <si>
    <t>618480014013</t>
  </si>
  <si>
    <t>https://images.fun.com/products/69085/1-1.jpg</t>
  </si>
  <si>
    <t>Kentucky Derby</t>
  </si>
  <si>
    <t>290037</t>
  </si>
  <si>
    <t>EL290037-ST</t>
  </si>
  <si>
    <t>Derby Hat Black</t>
  </si>
  <si>
    <t>618480014020</t>
  </si>
  <si>
    <t>https://images.fun.com/products/69086/1-1.jpg</t>
  </si>
  <si>
    <t>290055</t>
  </si>
  <si>
    <t>EL290055-ST</t>
  </si>
  <si>
    <t>Judy Hopps Bowler Hat</t>
  </si>
  <si>
    <t>618480027617</t>
  </si>
  <si>
    <t>https://images.fun.com/products/37008/1-1.jpg</t>
  </si>
  <si>
    <t>290060</t>
  </si>
  <si>
    <t>EL290060-ST</t>
  </si>
  <si>
    <t>Adventurer Hat</t>
  </si>
  <si>
    <t>618480238020</t>
  </si>
  <si>
    <t>https://images.fun.com/products/3391/1-1.jpg</t>
  </si>
  <si>
    <t>Indiana Jones</t>
  </si>
  <si>
    <t>290076</t>
  </si>
  <si>
    <t>EL290076-ST</t>
  </si>
  <si>
    <t>Modern Witch Hat Black</t>
  </si>
  <si>
    <t>618480041651</t>
  </si>
  <si>
    <t>https://images.fun.com/products/65266/1-1.jpg</t>
  </si>
  <si>
    <t>290080</t>
  </si>
  <si>
    <t>EL290080-ST</t>
  </si>
  <si>
    <t>Coachman Hat Black</t>
  </si>
  <si>
    <t>618480260021</t>
  </si>
  <si>
    <t>https://images.fun.com/products/18174/1-1.jpg</t>
  </si>
  <si>
    <t>290081</t>
  </si>
  <si>
    <t>EL290081-ST</t>
  </si>
  <si>
    <t>Coachman Hat Brown</t>
  </si>
  <si>
    <t>618480260120</t>
  </si>
  <si>
    <t>https://images.fun.com/products/3392/1-1.jpg</t>
  </si>
  <si>
    <t>290092</t>
  </si>
  <si>
    <t>EL290092-ST</t>
  </si>
  <si>
    <t>Coachman Hat Gray</t>
  </si>
  <si>
    <t>618480012507</t>
  </si>
  <si>
    <t>https://images.fun.com/products/23294/1-1.jpg</t>
  </si>
  <si>
    <t>290100</t>
  </si>
  <si>
    <t>EL290100-ST</t>
  </si>
  <si>
    <t>Deluxe Pilgrim Hat</t>
  </si>
  <si>
    <t>618480134100</t>
  </si>
  <si>
    <t>https://images.fun.com/products/69090/1-1.jpg</t>
  </si>
  <si>
    <t>Pilgrims</t>
  </si>
  <si>
    <t>290110</t>
  </si>
  <si>
    <t>EL290110-ST</t>
  </si>
  <si>
    <t>Black Knight Helmet</t>
  </si>
  <si>
    <t>618480251128</t>
  </si>
  <si>
    <t>https://images.fun.com/products/3393/1-1.jpg</t>
  </si>
  <si>
    <t>290111</t>
  </si>
  <si>
    <t>EL290111-ST</t>
  </si>
  <si>
    <t>Deluxe Sunflower Hood</t>
  </si>
  <si>
    <t>618480042559</t>
  </si>
  <si>
    <t>https://images.fun.com/products/68700/1-1.jpg</t>
  </si>
  <si>
    <t>290131</t>
  </si>
  <si>
    <t>EL290131-ST</t>
  </si>
  <si>
    <t>Aviator Hat Brown</t>
  </si>
  <si>
    <t>618480310528</t>
  </si>
  <si>
    <t>https://images.fun.com/products/18171/1-1.jpg</t>
  </si>
  <si>
    <t>Pilot</t>
  </si>
  <si>
    <t>290140</t>
  </si>
  <si>
    <t>EL290140-ST</t>
  </si>
  <si>
    <t>Lined Aviator Hat</t>
  </si>
  <si>
    <t>618480131031</t>
  </si>
  <si>
    <t>https://images.fun.com/products/3394/1-1.jpg</t>
  </si>
  <si>
    <t>Vintage / Retro</t>
  </si>
  <si>
    <t>290210</t>
  </si>
  <si>
    <t>EL290210-ST</t>
  </si>
  <si>
    <t>Royal King Plush Hat</t>
  </si>
  <si>
    <t>618480324327</t>
  </si>
  <si>
    <t>https://images.fun.com/products/18170/1-1.jpg</t>
  </si>
  <si>
    <t>290221</t>
  </si>
  <si>
    <t>EL290221-ST</t>
  </si>
  <si>
    <t>King Plush Hat Red</t>
  </si>
  <si>
    <t>618480854749</t>
  </si>
  <si>
    <t>https://images.fun.com/products/3396/1-1.jpg</t>
  </si>
  <si>
    <t>290223</t>
  </si>
  <si>
    <t>EL290223-ST</t>
  </si>
  <si>
    <t>King Crown</t>
  </si>
  <si>
    <t>618480014075</t>
  </si>
  <si>
    <t>https://images.fun.com/products/23292/1-1.jpg</t>
  </si>
  <si>
    <t>290240</t>
  </si>
  <si>
    <t>EL290240-ST</t>
  </si>
  <si>
    <t>Witch Plush Hat</t>
  </si>
  <si>
    <t>618480898262</t>
  </si>
  <si>
    <t>https://images.fun.com/products/69091/1-1.jpg</t>
  </si>
  <si>
    <t>290250</t>
  </si>
  <si>
    <t>EL290250-ST</t>
  </si>
  <si>
    <t>Ridged Witch Plush Hat</t>
  </si>
  <si>
    <t>618480331721</t>
  </si>
  <si>
    <t>https://images.fun.com/products/18169/1-1.jpg</t>
  </si>
  <si>
    <t>290257</t>
  </si>
  <si>
    <t>EL290257-ST</t>
  </si>
  <si>
    <t>Gertrude Witch Hat</t>
  </si>
  <si>
    <t>618480038514</t>
  </si>
  <si>
    <t>https://images.fun.com/products/71138/1-1.jpg</t>
  </si>
  <si>
    <t>290270</t>
  </si>
  <si>
    <t>EL290270-ST</t>
  </si>
  <si>
    <t>Grunge Witch Hat</t>
  </si>
  <si>
    <t>618480333824</t>
  </si>
  <si>
    <t>https://images.fun.com/products/18168/1-1.jpg</t>
  </si>
  <si>
    <t>290290</t>
  </si>
  <si>
    <t>EL290290-ST</t>
  </si>
  <si>
    <t>Medusa Plush Hat</t>
  </si>
  <si>
    <t>618480337020</t>
  </si>
  <si>
    <t>https://images.fun.com/products/3397/1-1.jpg</t>
  </si>
  <si>
    <t>Medusa</t>
  </si>
  <si>
    <t>290300</t>
  </si>
  <si>
    <t>EL290300-ST</t>
  </si>
  <si>
    <t>Spartan Helmet</t>
  </si>
  <si>
    <t>618480277203</t>
  </si>
  <si>
    <t>https://images.fun.com/products/3398/1-1.jpg</t>
  </si>
  <si>
    <t>290330</t>
  </si>
  <si>
    <t>EL290330-ST</t>
  </si>
  <si>
    <t>Robin Hood Plush Hat Moss Green</t>
  </si>
  <si>
    <t>618480340426</t>
  </si>
  <si>
    <t>https://images.fun.com/products/3401/1-1.jpg</t>
  </si>
  <si>
    <t>Robin Hood</t>
  </si>
  <si>
    <t>290340</t>
  </si>
  <si>
    <t>EL290340-ST</t>
  </si>
  <si>
    <t>King Tut Plush Hat</t>
  </si>
  <si>
    <t>618480344325</t>
  </si>
  <si>
    <t>https://images.fun.com/products/3402/1-1.jpg</t>
  </si>
  <si>
    <t>290360</t>
  </si>
  <si>
    <t>EL290360-ST</t>
  </si>
  <si>
    <t>Musketeer Hat</t>
  </si>
  <si>
    <t>618480347524</t>
  </si>
  <si>
    <t>https://images.fun.com/products/69120/1-1.jpg</t>
  </si>
  <si>
    <t>290370</t>
  </si>
  <si>
    <t>EL290370-ST</t>
  </si>
  <si>
    <t>Corsair Hat</t>
  </si>
  <si>
    <t>618480346725</t>
  </si>
  <si>
    <t>https://images.fun.com/products/69121/1-1.jpg</t>
  </si>
  <si>
    <t>290382</t>
  </si>
  <si>
    <t>EL290382-ST</t>
  </si>
  <si>
    <t>Rum Pirate Hat</t>
  </si>
  <si>
    <t>618480042313</t>
  </si>
  <si>
    <t>https://images.fun.com/products/69516/1-1.jpg</t>
  </si>
  <si>
    <t>290391</t>
  </si>
  <si>
    <t>EL290391-ST</t>
  </si>
  <si>
    <t>Snap Brim Pirate Hat &amp; Headscarf</t>
  </si>
  <si>
    <t>618480042528</t>
  </si>
  <si>
    <t>https://images.fun.com/products/68701/1-1.jpg</t>
  </si>
  <si>
    <t>290392</t>
  </si>
  <si>
    <t>EL290392-ST</t>
  </si>
  <si>
    <t>Cowboy Hat Black</t>
  </si>
  <si>
    <t>618480042580</t>
  </si>
  <si>
    <t>https://images.fun.com/products/70651/1-1.jpg</t>
  </si>
  <si>
    <t>290402</t>
  </si>
  <si>
    <t>EL290402-ST</t>
  </si>
  <si>
    <t>Octopus Pirate Hat</t>
  </si>
  <si>
    <t>618480034462</t>
  </si>
  <si>
    <t>https://images.fun.com/products/41713/1-1.jpg</t>
  </si>
  <si>
    <t>290403</t>
  </si>
  <si>
    <t>EL290403-ST</t>
  </si>
  <si>
    <t>Ghost Pirate Hat</t>
  </si>
  <si>
    <t>618480035193</t>
  </si>
  <si>
    <t>https://images.fun.com/products/41712/1-1.jpg</t>
  </si>
  <si>
    <t>290410</t>
  </si>
  <si>
    <t>EL290410-ST</t>
  </si>
  <si>
    <t>Scallywag Hat Black</t>
  </si>
  <si>
    <t>618480346121</t>
  </si>
  <si>
    <t>https://images.fun.com/products/3403/1-1.jpg</t>
  </si>
  <si>
    <t>290411</t>
  </si>
  <si>
    <t>EL290411-ST</t>
  </si>
  <si>
    <t>Scallywag Hat Blood Red</t>
  </si>
  <si>
    <t>618480346220</t>
  </si>
  <si>
    <t>https://images.fun.com/products/18166/1-1.jpg</t>
  </si>
  <si>
    <t>290420</t>
  </si>
  <si>
    <t>EL290420-ST</t>
  </si>
  <si>
    <t>Admiral Bicorn Hat</t>
  </si>
  <si>
    <t>618480234633</t>
  </si>
  <si>
    <t>https://images.fun.com/products/69122/1-1.jpg</t>
  </si>
  <si>
    <t>290430</t>
  </si>
  <si>
    <t>EL290430-ST</t>
  </si>
  <si>
    <t>Gov'nah Hat</t>
  </si>
  <si>
    <t>618480346428</t>
  </si>
  <si>
    <t>https://images.fun.com/products/3404/1-1.jpg</t>
  </si>
  <si>
    <t>290450</t>
  </si>
  <si>
    <t>EL290450-ST</t>
  </si>
  <si>
    <t>Lady Buccaneer Hat</t>
  </si>
  <si>
    <t>618480346824</t>
  </si>
  <si>
    <t>https://images.fun.com/products/18165/1-1.jpg</t>
  </si>
  <si>
    <t>290460</t>
  </si>
  <si>
    <t>EL290460-ST</t>
  </si>
  <si>
    <t>Pope Plush Hat</t>
  </si>
  <si>
    <t>618480877946</t>
  </si>
  <si>
    <t>https://images.fun.com/products/69123/1-1.jpg</t>
  </si>
  <si>
    <t>Priest</t>
  </si>
  <si>
    <t>290470</t>
  </si>
  <si>
    <t>EL290470-ST</t>
  </si>
  <si>
    <t>Gothic Rose Top Hat</t>
  </si>
  <si>
    <t>618480350227</t>
  </si>
  <si>
    <t>https://images.fun.com/products/18164/1-1.jpg</t>
  </si>
  <si>
    <t>290490</t>
  </si>
  <si>
    <t>EL290490-ST</t>
  </si>
  <si>
    <t>Captain Hat</t>
  </si>
  <si>
    <t>618480357721</t>
  </si>
  <si>
    <t>https://images.fun.com/products/3405/1-1.jpg</t>
  </si>
  <si>
    <t>290492</t>
  </si>
  <si>
    <t>EL290492-ST</t>
  </si>
  <si>
    <t>Frank Captain Hat</t>
  </si>
  <si>
    <t>Jungle Cruise</t>
  </si>
  <si>
    <t>618480041095</t>
  </si>
  <si>
    <t>https://images.fun.com/products/65493/1-1.jpg</t>
  </si>
  <si>
    <t>290493</t>
  </si>
  <si>
    <t>EL290493-ST</t>
  </si>
  <si>
    <t>Lily Hat</t>
  </si>
  <si>
    <t>618480041101</t>
  </si>
  <si>
    <t>https://images.fun.com/products/75503/1-1.jpg</t>
  </si>
  <si>
    <t>290500</t>
  </si>
  <si>
    <t>EL290500-ST</t>
  </si>
  <si>
    <t>White Rabbit Topper Plush Hat</t>
  </si>
  <si>
    <t>618480540123</t>
  </si>
  <si>
    <t>https://images.fun.com/products/3406/1-1.jpg</t>
  </si>
  <si>
    <t>290510</t>
  </si>
  <si>
    <t>EL290510-ST</t>
  </si>
  <si>
    <t>Mad Hatter Plush Hat</t>
  </si>
  <si>
    <t>618480540222</t>
  </si>
  <si>
    <t>https://images.fun.com/products/3407/1-1.jpg</t>
  </si>
  <si>
    <t>290520</t>
  </si>
  <si>
    <t>EL290520-ST</t>
  </si>
  <si>
    <t>March Hare Plush Hat</t>
  </si>
  <si>
    <t>618480254037</t>
  </si>
  <si>
    <t>https://images.fun.com/products/3408/1-1.jpg</t>
  </si>
  <si>
    <t>March Hare</t>
  </si>
  <si>
    <t>290540</t>
  </si>
  <si>
    <t>EL290540-ST</t>
  </si>
  <si>
    <t>Flamingo Plush Hat</t>
  </si>
  <si>
    <t>618480551327</t>
  </si>
  <si>
    <t>https://images.fun.com/products/18163/1-1.jpg</t>
  </si>
  <si>
    <t>290544</t>
  </si>
  <si>
    <t>EL290544-ST</t>
  </si>
  <si>
    <t>Swan Plush Hat</t>
  </si>
  <si>
    <t>618480037104</t>
  </si>
  <si>
    <t>https://images.fun.com/products/69124/1-1.jpg</t>
  </si>
  <si>
    <t>290550</t>
  </si>
  <si>
    <t>EL290550-ST</t>
  </si>
  <si>
    <t>Werewolf Plush Hat</t>
  </si>
  <si>
    <t>618480557527</t>
  </si>
  <si>
    <t>https://images.fun.com/products/18162/1-1.jpg</t>
  </si>
  <si>
    <t>Werewolf</t>
  </si>
  <si>
    <t>290570</t>
  </si>
  <si>
    <t>EL290570-ST</t>
  </si>
  <si>
    <t>Sherlock Holmes Deerstalker Hat</t>
  </si>
  <si>
    <t>618480741025</t>
  </si>
  <si>
    <t>https://images.fun.com/products/18161/1-1.jpg</t>
  </si>
  <si>
    <t>Sherlock</t>
  </si>
  <si>
    <t>290590</t>
  </si>
  <si>
    <t>EL290590-ST</t>
  </si>
  <si>
    <t>Witch Doctor Hat with Dreads</t>
  </si>
  <si>
    <t>618480294002</t>
  </si>
  <si>
    <t>https://images.fun.com/products/53229/1-1.jpg</t>
  </si>
  <si>
    <t>290631</t>
  </si>
  <si>
    <t>EL290631-ST</t>
  </si>
  <si>
    <t>Court Jester Plush Hat Multicolor</t>
  </si>
  <si>
    <t>618480992427</t>
  </si>
  <si>
    <t>https://images.fun.com/products/69125/1-1.jpg</t>
  </si>
  <si>
    <t>290632</t>
  </si>
  <si>
    <t>EL290632-ST</t>
  </si>
  <si>
    <t>Court Jester Plush Hat Black &amp; White</t>
  </si>
  <si>
    <t>618480992922</t>
  </si>
  <si>
    <t>https://images.fun.com/products/69126/1-1.jpg</t>
  </si>
  <si>
    <t>290781</t>
  </si>
  <si>
    <t>EL290781-ST</t>
  </si>
  <si>
    <t>Leprechaun Hat</t>
  </si>
  <si>
    <t>618480133424</t>
  </si>
  <si>
    <t>https://images.fun.com/products/68146/1-1.jpg</t>
  </si>
  <si>
    <t>Leprechaun</t>
  </si>
  <si>
    <t>290830</t>
  </si>
  <si>
    <t>EL290830-ST</t>
  </si>
  <si>
    <t>Giant Uncle Sam Plush Hat</t>
  </si>
  <si>
    <t>618480752328</t>
  </si>
  <si>
    <t>https://images.fun.com/products/68931/1-1.jpg</t>
  </si>
  <si>
    <t>290850</t>
  </si>
  <si>
    <t>EL290850-ST</t>
  </si>
  <si>
    <t>USA Uncle Sam Plush Hat</t>
  </si>
  <si>
    <t>618480864878</t>
  </si>
  <si>
    <t>https://images.fun.com/products/3411/1-1.jpg</t>
  </si>
  <si>
    <t>American Flag</t>
  </si>
  <si>
    <t>290870</t>
  </si>
  <si>
    <t>EL290870-ST</t>
  </si>
  <si>
    <t>Guitar Superstar Hat with Hair</t>
  </si>
  <si>
    <t>618480275209</t>
  </si>
  <si>
    <t>https://images.fun.com/products/3412/1-1.jpg</t>
  </si>
  <si>
    <t>Rock</t>
  </si>
  <si>
    <t>1998</t>
  </si>
  <si>
    <t>290880</t>
  </si>
  <si>
    <t>EL290880-ST</t>
  </si>
  <si>
    <t>Birthday Cake Plush Hat</t>
  </si>
  <si>
    <t>618480822922</t>
  </si>
  <si>
    <t>https://images.fun.com/products/69127/1-1.jpg</t>
  </si>
  <si>
    <t>290910</t>
  </si>
  <si>
    <t>EL290910-ST</t>
  </si>
  <si>
    <t>Rainbow Birthday Cake Plush Hat</t>
  </si>
  <si>
    <t>618480770728</t>
  </si>
  <si>
    <t>https://images.fun.com/products/69128/1-1.jpg</t>
  </si>
  <si>
    <t>290930</t>
  </si>
  <si>
    <t>EL290930-ST</t>
  </si>
  <si>
    <t>Elf Plush Hat with Ears</t>
  </si>
  <si>
    <t>618480387797</t>
  </si>
  <si>
    <t>https://images.fun.com/products/69129/1-1.jpg</t>
  </si>
  <si>
    <t>Elf</t>
  </si>
  <si>
    <t>290940</t>
  </si>
  <si>
    <t>EL290940-ST</t>
  </si>
  <si>
    <t>Springy Santa Plush Hat</t>
  </si>
  <si>
    <t>618480772623</t>
  </si>
  <si>
    <t>https://images.fun.com/products/3413/1-1.jpg</t>
  </si>
  <si>
    <t>290970</t>
  </si>
  <si>
    <t>EL290970-ST</t>
  </si>
  <si>
    <t>Curly Q Santa Plush Hat</t>
  </si>
  <si>
    <t>618480774122</t>
  </si>
  <si>
    <t>https://images.fun.com/products/69130/1-1.jpg</t>
  </si>
  <si>
    <t>290980</t>
  </si>
  <si>
    <t>EL290980-ST</t>
  </si>
  <si>
    <t>Santa Aviator Plush Hat</t>
  </si>
  <si>
    <t>618480774825</t>
  </si>
  <si>
    <t>https://images.fun.com/products/69131/1-1.jpg</t>
  </si>
  <si>
    <t>291000</t>
  </si>
  <si>
    <t>EL291000-ST</t>
  </si>
  <si>
    <t>Ridged Santa Plush Hat</t>
  </si>
  <si>
    <t>618480775327</t>
  </si>
  <si>
    <t>https://images.fun.com/products/69133/1-1.jpg</t>
  </si>
  <si>
    <t>291010</t>
  </si>
  <si>
    <t>EL291010-ST</t>
  </si>
  <si>
    <t>Santa Knit Hat</t>
  </si>
  <si>
    <t>618480775624</t>
  </si>
  <si>
    <t>https://images.fun.com/products/69134/1-1.jpg</t>
  </si>
  <si>
    <t>291020</t>
  </si>
  <si>
    <t>EL291020-ST</t>
  </si>
  <si>
    <t>Dread Santa Plush Hat</t>
  </si>
  <si>
    <t>618480277593</t>
  </si>
  <si>
    <t>https://images.fun.com/products/69471/1-1.jpg</t>
  </si>
  <si>
    <t>291040</t>
  </si>
  <si>
    <t>EL291040-ST</t>
  </si>
  <si>
    <t>The Cat in the Hat Velboa Plush Hat</t>
  </si>
  <si>
    <t>618480635072</t>
  </si>
  <si>
    <t>https://images.fun.com/products/3414/1-1.jpg</t>
  </si>
  <si>
    <t>291050</t>
  </si>
  <si>
    <t>EL291050-ST</t>
  </si>
  <si>
    <t>The Cat in the Hat Tricot Plush Hat</t>
  </si>
  <si>
    <t>618480635089</t>
  </si>
  <si>
    <t>https://images.fun.com/products/3415/1-1.jpg</t>
  </si>
  <si>
    <t>291055</t>
  </si>
  <si>
    <t>EL291055-ST</t>
  </si>
  <si>
    <t>The Cat in the Hat Felt Stovepipe Kids</t>
  </si>
  <si>
    <t>618480038538</t>
  </si>
  <si>
    <t>https://images.fun.com/products/69135/1-1.jpg</t>
  </si>
  <si>
    <t>291060</t>
  </si>
  <si>
    <t>EL291060-ST</t>
  </si>
  <si>
    <t>Mad Hatter Plush Hat with Hair</t>
  </si>
  <si>
    <t>618480625110</t>
  </si>
  <si>
    <t>https://images.fun.com/products/3416/1-1.jpg</t>
  </si>
  <si>
    <t>291070</t>
  </si>
  <si>
    <t>EL291070-ST</t>
  </si>
  <si>
    <t>Mad Hatter Top Hat</t>
  </si>
  <si>
    <t>618480625127</t>
  </si>
  <si>
    <t>https://images.fun.com/products/3417/1-1.jpg</t>
  </si>
  <si>
    <t>291080</t>
  </si>
  <si>
    <t>EL291080-ST</t>
  </si>
  <si>
    <t>Red Queen Plush Hat</t>
  </si>
  <si>
    <t>618480625158</t>
  </si>
  <si>
    <t>https://images.fun.com/products/3418/1-1.jpg</t>
  </si>
  <si>
    <t>291090</t>
  </si>
  <si>
    <t>EL291090-ST</t>
  </si>
  <si>
    <t>White Rabbit Plush Hat</t>
  </si>
  <si>
    <t>Alice in Wonderland - Tim Burton's</t>
  </si>
  <si>
    <t>618480625165</t>
  </si>
  <si>
    <t>https://images.fun.com/products/3419/1-1.jpg</t>
  </si>
  <si>
    <t>291111</t>
  </si>
  <si>
    <t>EL291111-ST</t>
  </si>
  <si>
    <t>Jack Sparrow Hat</t>
  </si>
  <si>
    <t>618480035292</t>
  </si>
  <si>
    <t>https://images.fun.com/products/41731/1-1.jpg</t>
  </si>
  <si>
    <t>291130</t>
  </si>
  <si>
    <t>EL291130-ST</t>
  </si>
  <si>
    <t>Blackbeard Hat</t>
  </si>
  <si>
    <t>618480426076</t>
  </si>
  <si>
    <t>https://images.fun.com/products/3422/1-1.jpg</t>
  </si>
  <si>
    <t>Blackbeard</t>
  </si>
  <si>
    <t>291131</t>
  </si>
  <si>
    <t>EL291131-ST</t>
  </si>
  <si>
    <t>Barbossa Hat</t>
  </si>
  <si>
    <t>618480034431</t>
  </si>
  <si>
    <t>https://images.fun.com/products/41726/1-1.jpg</t>
  </si>
  <si>
    <t>291140</t>
  </si>
  <si>
    <t>EL291140-ST</t>
  </si>
  <si>
    <t>Jack Plush Top Hat</t>
  </si>
  <si>
    <t>618480640366</t>
  </si>
  <si>
    <t>https://images.fun.com/products/18229/1-1.jpg</t>
  </si>
  <si>
    <t>Jack Skellington</t>
  </si>
  <si>
    <t>291150</t>
  </si>
  <si>
    <t>EL291150-ST</t>
  </si>
  <si>
    <t>Maleficent Plush Hat</t>
  </si>
  <si>
    <t>Villains - Maleficent</t>
  </si>
  <si>
    <t>618480850567</t>
  </si>
  <si>
    <t>https://images.fun.com/products/3423/1-1.jpg</t>
  </si>
  <si>
    <t>Maleficent</t>
  </si>
  <si>
    <t>291152</t>
  </si>
  <si>
    <t>EL291152-ST</t>
  </si>
  <si>
    <t>Maleficent Plush Headpiece</t>
  </si>
  <si>
    <t>Villains - Maleficent Movie</t>
  </si>
  <si>
    <t>618480013474</t>
  </si>
  <si>
    <t>https://images.fun.com/products/69136/1-1.jpg</t>
  </si>
  <si>
    <t>291160</t>
  </si>
  <si>
    <t>EL291160-ST</t>
  </si>
  <si>
    <t>Deluxe Woody Hat</t>
  </si>
  <si>
    <t>618480686050</t>
  </si>
  <si>
    <t>https://images.fun.com/products/3424/1-1.jpg</t>
  </si>
  <si>
    <t>2012</t>
  </si>
  <si>
    <t>291200</t>
  </si>
  <si>
    <t>EL291200-ST</t>
  </si>
  <si>
    <t>Lorax Plush Hoodie Hat</t>
  </si>
  <si>
    <t>618480001532</t>
  </si>
  <si>
    <t>https://images.fun.com/products/3426/1-1.jpg</t>
  </si>
  <si>
    <t>291260</t>
  </si>
  <si>
    <t>EL291260-ST</t>
  </si>
  <si>
    <t>The Grinch Plush Hoodie Hat</t>
  </si>
  <si>
    <t>618480002140</t>
  </si>
  <si>
    <t>https://images.fun.com/products/3427/1-1.jpg</t>
  </si>
  <si>
    <t>291261</t>
  </si>
  <si>
    <t>EL291261-ST</t>
  </si>
  <si>
    <t>The Grinch Plush Hat with Beard</t>
  </si>
  <si>
    <t>618480005035</t>
  </si>
  <si>
    <t>https://images.fun.com/products/12805/1-1.jpg</t>
  </si>
  <si>
    <t>291277</t>
  </si>
  <si>
    <t>EL291277-ST</t>
  </si>
  <si>
    <t>Lion Plush Hood</t>
  </si>
  <si>
    <t>618480038484</t>
  </si>
  <si>
    <t>https://images.fun.com/products/69137/1-1.jpg</t>
  </si>
  <si>
    <t>291640</t>
  </si>
  <si>
    <t>EL291640-ST</t>
  </si>
  <si>
    <t>Light-Up Anglerfish Jawesome Hat</t>
  </si>
  <si>
    <t>618480034363</t>
  </si>
  <si>
    <t>https://images.fun.com/products/41711/1-1.jpg</t>
  </si>
  <si>
    <t>291641</t>
  </si>
  <si>
    <t>EL291641-ST</t>
  </si>
  <si>
    <t>Narwhal QuirkyKawaii Hat</t>
  </si>
  <si>
    <t>618480034950</t>
  </si>
  <si>
    <t>https://images.fun.com/products/41710/1-1.jpg</t>
  </si>
  <si>
    <t>Narwhal</t>
  </si>
  <si>
    <t>291642</t>
  </si>
  <si>
    <t>EL291642-ST</t>
  </si>
  <si>
    <t>Alien Plush Hat</t>
  </si>
  <si>
    <t>618480041316</t>
  </si>
  <si>
    <t>https://images.fun.com/products/65268/1-1.jpg</t>
  </si>
  <si>
    <t>Alien</t>
  </si>
  <si>
    <t>291643</t>
  </si>
  <si>
    <t>EL291643-ST</t>
  </si>
  <si>
    <t>Alien Abduction Hat</t>
  </si>
  <si>
    <t>618480041422</t>
  </si>
  <si>
    <t>https://images.fun.com/products/65269/1-1.jpg</t>
  </si>
  <si>
    <t>Aliens</t>
  </si>
  <si>
    <t>291644</t>
  </si>
  <si>
    <t>EL291644-ST</t>
  </si>
  <si>
    <t>Cyclops Plush Hat</t>
  </si>
  <si>
    <t>618480041392</t>
  </si>
  <si>
    <t>https://images.fun.com/products/69468/1-1.jpg</t>
  </si>
  <si>
    <t>Greek Mythology</t>
  </si>
  <si>
    <t>291645</t>
  </si>
  <si>
    <t>EL291645-ST</t>
  </si>
  <si>
    <t>Retro Robot Helmet</t>
  </si>
  <si>
    <t>618480041538</t>
  </si>
  <si>
    <t>https://images.fun.com/products/69469/1-1.jpg</t>
  </si>
  <si>
    <t>291656</t>
  </si>
  <si>
    <t>EL291656-ST</t>
  </si>
  <si>
    <t>Holographic Jellyfish Plush Hat</t>
  </si>
  <si>
    <t>618480040029</t>
  </si>
  <si>
    <t>https://images.fun.com/products/69142/1-1.jpg</t>
  </si>
  <si>
    <t>291684</t>
  </si>
  <si>
    <t>EL291684-ST</t>
  </si>
  <si>
    <t>Midnight Fog Heartfelted Witch Hat</t>
  </si>
  <si>
    <t>618480037371</t>
  </si>
  <si>
    <t>https://images.fun.com/products/69146/1-1.jpg</t>
  </si>
  <si>
    <t>291685</t>
  </si>
  <si>
    <t>EL291685-ST</t>
  </si>
  <si>
    <t>Rainbow Borealis Heartfelted Witch Hat</t>
  </si>
  <si>
    <t>618480037661</t>
  </si>
  <si>
    <t>https://images.fun.com/products/69147/1-1.jpg</t>
  </si>
  <si>
    <t>291688</t>
  </si>
  <si>
    <t>EL291688-ST</t>
  </si>
  <si>
    <t>Sunburst Hatter Heartfelted Hat</t>
  </si>
  <si>
    <t>618480037678</t>
  </si>
  <si>
    <t>https://images.fun.com/products/69149/1-1.jpg</t>
  </si>
  <si>
    <t>Children's Literature</t>
  </si>
  <si>
    <t>291922</t>
  </si>
  <si>
    <t>EL291922-ST</t>
  </si>
  <si>
    <t>Evanora Deluxe Headpiece</t>
  </si>
  <si>
    <t>Oz the Great and Powerful</t>
  </si>
  <si>
    <t>618480006407</t>
  </si>
  <si>
    <t>https://images.fun.com/products/14749/1-1.jpg</t>
  </si>
  <si>
    <t>Oz</t>
  </si>
  <si>
    <t>291926</t>
  </si>
  <si>
    <t>EL291926-ST</t>
  </si>
  <si>
    <t>Mary Poppins Classic Black Hat &amp; Scarf</t>
  </si>
  <si>
    <t>618480038002</t>
  </si>
  <si>
    <t>https://images.fun.com/products/58955/1-1.jpg</t>
  </si>
  <si>
    <t>291928</t>
  </si>
  <si>
    <t>EL291928-ST</t>
  </si>
  <si>
    <t>Mary Poppins Black Hat</t>
  </si>
  <si>
    <t>618480039924</t>
  </si>
  <si>
    <t>https://images.fun.com/products/59345/1-1.jpg</t>
  </si>
  <si>
    <t>291971</t>
  </si>
  <si>
    <t>EL291971-ST</t>
  </si>
  <si>
    <t>Beast Hood with Horns</t>
  </si>
  <si>
    <t>Beauty and the Beast - Live Action</t>
  </si>
  <si>
    <t>618480036626</t>
  </si>
  <si>
    <t>https://images.fun.com/products/69151/1-1.jpg</t>
  </si>
  <si>
    <t>Beauty and the Beast</t>
  </si>
  <si>
    <t>292052</t>
  </si>
  <si>
    <t>EL292052-ST</t>
  </si>
  <si>
    <t>Cactus Knit Slouch Beanie</t>
  </si>
  <si>
    <t>618480040326</t>
  </si>
  <si>
    <t>https://images.fun.com/products/69153/1-1.jpg</t>
  </si>
  <si>
    <t>Unique</t>
  </si>
  <si>
    <t>292159</t>
  </si>
  <si>
    <t>EL292159-ST</t>
  </si>
  <si>
    <t>Panda Knit Beanie</t>
  </si>
  <si>
    <t>618480036893</t>
  </si>
  <si>
    <t>https://images.fun.com/products/47005/1-1.jpg</t>
  </si>
  <si>
    <t>292160</t>
  </si>
  <si>
    <t>EL292160-ST</t>
  </si>
  <si>
    <t>Bricky Blocks Snapback Hat Red</t>
  </si>
  <si>
    <t>Elope Bricky Blocks</t>
  </si>
  <si>
    <t>618480024586</t>
  </si>
  <si>
    <t>https://images.fun.com/products/69154/1-1.jpg</t>
  </si>
  <si>
    <t>Bricky Blocks</t>
  </si>
  <si>
    <t>292161</t>
  </si>
  <si>
    <t>EL292161-ST</t>
  </si>
  <si>
    <t>Bricky Blocks Snapback Hat Black</t>
  </si>
  <si>
    <t>618480024593</t>
  </si>
  <si>
    <t>https://images.fun.com/products/69155/1-1.jpg</t>
  </si>
  <si>
    <t>292162</t>
  </si>
  <si>
    <t>EL292162-ST</t>
  </si>
  <si>
    <t>Bricky Blocks Snapback Hat Blue</t>
  </si>
  <si>
    <t>618480024609</t>
  </si>
  <si>
    <t>https://images.fun.com/products/69156/1-1.jpg</t>
  </si>
  <si>
    <t>292193</t>
  </si>
  <si>
    <t>EL292193-ST</t>
  </si>
  <si>
    <t>Cuphead Bad End Reversible Knit Beanie</t>
  </si>
  <si>
    <t>King Features</t>
  </si>
  <si>
    <t>Cuphead</t>
  </si>
  <si>
    <t>618480039306</t>
  </si>
  <si>
    <t>https://images.fun.com/products/47362/1-1.jpg</t>
  </si>
  <si>
    <t>292195</t>
  </si>
  <si>
    <t>EL292195-ST</t>
  </si>
  <si>
    <t>The Devil Boss Fight Reversible Knit Beanie</t>
  </si>
  <si>
    <t>618480039320</t>
  </si>
  <si>
    <t>https://images.fun.com/products/47364/1-1.jpg</t>
  </si>
  <si>
    <t>292197</t>
  </si>
  <si>
    <t>EL292197-ST</t>
  </si>
  <si>
    <t>Mugman Printed Foldup Knit Beanie</t>
  </si>
  <si>
    <t>618480039344</t>
  </si>
  <si>
    <t>https://images.fun.com/products/69159/1-1.jpg</t>
  </si>
  <si>
    <t>292215</t>
  </si>
  <si>
    <t>EL292215-ST</t>
  </si>
  <si>
    <t>The Grinch Bricky Blocks Build-On Snapback Hat Kit</t>
  </si>
  <si>
    <t>618480037166</t>
  </si>
  <si>
    <t>https://images.fun.com/products/69161/1-1.jpg</t>
  </si>
  <si>
    <t>292216</t>
  </si>
  <si>
    <t>EL292216-ST</t>
  </si>
  <si>
    <t>Thing 1&amp;2 Bricky Blocks Build-On Snapback Hat Kit</t>
  </si>
  <si>
    <t>618480037173</t>
  </si>
  <si>
    <t>https://images.fun.com/products/69162/1-1.jpg</t>
  </si>
  <si>
    <t>292217</t>
  </si>
  <si>
    <t>EL292217-ST</t>
  </si>
  <si>
    <t>The Cat in the Hat Bricky Blocks BuildOn Snapback Hat Kit</t>
  </si>
  <si>
    <t>618480037180</t>
  </si>
  <si>
    <t>https://images.fun.com/products/69163/1-1.jpg</t>
  </si>
  <si>
    <t>300030</t>
  </si>
  <si>
    <t>EL300030-ST</t>
  </si>
  <si>
    <t>Atomic Ray Goggles Silver/Mirror</t>
  </si>
  <si>
    <t>618480286021</t>
  </si>
  <si>
    <t>https://images.fun.com/products/69164/1-1.jpg</t>
  </si>
  <si>
    <t>Sci-Fi</t>
  </si>
  <si>
    <t>300130</t>
  </si>
  <si>
    <t>EL300130-ST</t>
  </si>
  <si>
    <t>Radioactive Aviator Goggles Black/Black</t>
  </si>
  <si>
    <t>618480286106</t>
  </si>
  <si>
    <t>https://images.fun.com/products/18159/1-1.jpg</t>
  </si>
  <si>
    <t>300131</t>
  </si>
  <si>
    <t>EL300131-ST</t>
  </si>
  <si>
    <t>Radioactive Aviator Goggles Pink/Black</t>
  </si>
  <si>
    <t>618480286113</t>
  </si>
  <si>
    <t>https://images.fun.com/products/69165/1-1.jpg</t>
  </si>
  <si>
    <t>300134</t>
  </si>
  <si>
    <t>EL300134-ST</t>
  </si>
  <si>
    <t>Radioactive Aviator Goggles Silver/Black</t>
  </si>
  <si>
    <t>618480284102</t>
  </si>
  <si>
    <t>https://images.fun.com/products/18158/1-1.jpg</t>
  </si>
  <si>
    <t>300135</t>
  </si>
  <si>
    <t>EL300135-ST</t>
  </si>
  <si>
    <t>Winged Goggles Gold</t>
  </si>
  <si>
    <t>618480002034</t>
  </si>
  <si>
    <t>https://images.fun.com/products/69166/1-1.jpg</t>
  </si>
  <si>
    <t>300230</t>
  </si>
  <si>
    <t>EL300230-ST</t>
  </si>
  <si>
    <t>Hyper Vision Goggles White/Red</t>
  </si>
  <si>
    <t>618480493016</t>
  </si>
  <si>
    <t>https://images.fun.com/products/69168/1-1.jpg</t>
  </si>
  <si>
    <t>Mad Scientist</t>
  </si>
  <si>
    <t>300330</t>
  </si>
  <si>
    <t>EL300330-ST</t>
  </si>
  <si>
    <t>Hypno Goggles White/Smoke</t>
  </si>
  <si>
    <t>618480497014</t>
  </si>
  <si>
    <t>https://images.fun.com/products/69169/1-1.jpg</t>
  </si>
  <si>
    <t>300430</t>
  </si>
  <si>
    <t>EL300430-ST</t>
  </si>
  <si>
    <t>X-Ray Goggles Black/Red</t>
  </si>
  <si>
    <t>618480972016</t>
  </si>
  <si>
    <t>https://images.fun.com/products/69170/1-1.jpg</t>
  </si>
  <si>
    <t>300630</t>
  </si>
  <si>
    <t>EL300630-ST</t>
  </si>
  <si>
    <t>Industrial Goggles Black/Mirror</t>
  </si>
  <si>
    <t>618480130218</t>
  </si>
  <si>
    <t>https://images.fun.com/products/68932/1-1.jpg</t>
  </si>
  <si>
    <t>300830</t>
  </si>
  <si>
    <t>EL300830-ST</t>
  </si>
  <si>
    <t>Aviator Goggles Black Silver/Clear</t>
  </si>
  <si>
    <t>618480283013</t>
  </si>
  <si>
    <t>https://images.fun.com/products/18157/1-1.jpg</t>
  </si>
  <si>
    <t>300831</t>
  </si>
  <si>
    <t>EL300831-ST</t>
  </si>
  <si>
    <t>Aviator Goggles Brown Gold/Green</t>
  </si>
  <si>
    <t>618480283020</t>
  </si>
  <si>
    <t>https://images.fun.com/products/18156/1-1.jpg</t>
  </si>
  <si>
    <t>301130</t>
  </si>
  <si>
    <t>EL301130-ST</t>
  </si>
  <si>
    <t>Machinist Goggles</t>
  </si>
  <si>
    <t>618480427110</t>
  </si>
  <si>
    <t>https://images.fun.com/products/18155/1-1.jpg</t>
  </si>
  <si>
    <t>301231</t>
  </si>
  <si>
    <t>EL301231-ST</t>
  </si>
  <si>
    <t>CyberSteam Goggles Gold/Orange</t>
  </si>
  <si>
    <t>618480783285</t>
  </si>
  <si>
    <t>https://images.fun.com/products/3430/1-1.jpg</t>
  </si>
  <si>
    <t>301730</t>
  </si>
  <si>
    <t>EL301730-ST</t>
  </si>
  <si>
    <t>Motoko Goggles Rainbow</t>
  </si>
  <si>
    <t>618480006179</t>
  </si>
  <si>
    <t>https://images.fun.com/products/69171/1-1.jpg</t>
  </si>
  <si>
    <t>301750</t>
  </si>
  <si>
    <t>EL301750-ST</t>
  </si>
  <si>
    <t>Cat Eye Goggles Black</t>
  </si>
  <si>
    <t>618480006230</t>
  </si>
  <si>
    <t>https://images.fun.com/products/14885/1-1.jpg</t>
  </si>
  <si>
    <t>301751</t>
  </si>
  <si>
    <t>EL301751-ST</t>
  </si>
  <si>
    <t>Cat Eye Goggles Rainbow</t>
  </si>
  <si>
    <t>618480006247</t>
  </si>
  <si>
    <t>https://images.fun.com/products/69172/1-1.jpg</t>
  </si>
  <si>
    <t>1950s</t>
  </si>
  <si>
    <t>301756</t>
  </si>
  <si>
    <t>EL301756-ST</t>
  </si>
  <si>
    <t>Cat Eye Goggles White/Gold</t>
  </si>
  <si>
    <t>618480014082</t>
  </si>
  <si>
    <t>https://images.fun.com/products/23306/1-1.jpg</t>
  </si>
  <si>
    <t>310430</t>
  </si>
  <si>
    <t>EL310430-ST</t>
  </si>
  <si>
    <t>Monocle Gold/Clear</t>
  </si>
  <si>
    <t>618480783230</t>
  </si>
  <si>
    <t>https://images.fun.com/products/18153/1-1.jpg</t>
  </si>
  <si>
    <t>Civil War</t>
  </si>
  <si>
    <t>310431</t>
  </si>
  <si>
    <t>EL310431-ST</t>
  </si>
  <si>
    <t>Monocle Silver/Clear</t>
  </si>
  <si>
    <t>618480783247</t>
  </si>
  <si>
    <t>https://images.fun.com/products/53231/1-1.jpg</t>
  </si>
  <si>
    <t>Historical</t>
  </si>
  <si>
    <t>310631</t>
  </si>
  <si>
    <t>EL310631-ST</t>
  </si>
  <si>
    <t>CyberSteam Eyepatch Goggle</t>
  </si>
  <si>
    <t>618480783315</t>
  </si>
  <si>
    <t>https://images.fun.com/products/69173/1-1.jpg</t>
  </si>
  <si>
    <t>320430</t>
  </si>
  <si>
    <t>EL320430-ST</t>
  </si>
  <si>
    <t>Birthday Glasses</t>
  </si>
  <si>
    <t>618480687316</t>
  </si>
  <si>
    <t>https://images.fun.com/products/72268/1-1.jpg</t>
  </si>
  <si>
    <t>321330</t>
  </si>
  <si>
    <t>EL321330-ST</t>
  </si>
  <si>
    <t>Blues Glasses Clear</t>
  </si>
  <si>
    <t>618480252019</t>
  </si>
  <si>
    <t>https://images.fun.com/products/3434/1-1.jpg</t>
  </si>
  <si>
    <t>321331</t>
  </si>
  <si>
    <t>EL321331-ST</t>
  </si>
  <si>
    <t>Blues Glasses</t>
  </si>
  <si>
    <t>618480252026</t>
  </si>
  <si>
    <t>https://images.fun.com/products/18148/1-1.jpg</t>
  </si>
  <si>
    <t>Blues</t>
  </si>
  <si>
    <t>321530</t>
  </si>
  <si>
    <t>EL321530-ST</t>
  </si>
  <si>
    <t>Broken Glasses</t>
  </si>
  <si>
    <t>618480276015</t>
  </si>
  <si>
    <t>https://images.fun.com/products/72270/1-1.jpg</t>
  </si>
  <si>
    <t>Geek</t>
  </si>
  <si>
    <t>321630</t>
  </si>
  <si>
    <t>EL321630-ST</t>
  </si>
  <si>
    <t>Nerd Glasses</t>
  </si>
  <si>
    <t>618480252033</t>
  </si>
  <si>
    <t>https://images.fun.com/products/18147/1-1.jpg</t>
  </si>
  <si>
    <t>Nerd</t>
  </si>
  <si>
    <t>321830</t>
  </si>
  <si>
    <t>EL321830-ST</t>
  </si>
  <si>
    <t>Dweeb Glasses</t>
  </si>
  <si>
    <t>618480393019</t>
  </si>
  <si>
    <t>https://images.fun.com/products/3435/1-1.jpg</t>
  </si>
  <si>
    <t>Where's Waldo?</t>
  </si>
  <si>
    <t>322130</t>
  </si>
  <si>
    <t>EL322130-ST</t>
  </si>
  <si>
    <t>Close Encounter Glasses Green</t>
  </si>
  <si>
    <t>618480256017</t>
  </si>
  <si>
    <t>https://images.fun.com/products/14760/1-1.jpg</t>
  </si>
  <si>
    <t>322131</t>
  </si>
  <si>
    <t>EL322131-ST</t>
  </si>
  <si>
    <t>Close Encounter Glasses Silver</t>
  </si>
  <si>
    <t>618480256024</t>
  </si>
  <si>
    <t>https://images.fun.com/products/69174/1-1.jpg</t>
  </si>
  <si>
    <t>322230</t>
  </si>
  <si>
    <t>EL322230-ST</t>
  </si>
  <si>
    <t>Bug Eyes Glasses Black/Smoke</t>
  </si>
  <si>
    <t>618480284317</t>
  </si>
  <si>
    <t>https://images.fun.com/products/14761/1-1.jpg</t>
  </si>
  <si>
    <t>322233</t>
  </si>
  <si>
    <t>EL322233-ST</t>
  </si>
  <si>
    <t>Bug Eyes Glasses Black/Yellow</t>
  </si>
  <si>
    <t>618480284348</t>
  </si>
  <si>
    <t>https://images.fun.com/products/69175/1-1.jpg</t>
  </si>
  <si>
    <t>323131</t>
  </si>
  <si>
    <t>EL323131-ST</t>
  </si>
  <si>
    <t>50s Rhinestone Glasses Black/Clear</t>
  </si>
  <si>
    <t>618480372014</t>
  </si>
  <si>
    <t>https://images.fun.com/products/3436/1-1.jpg</t>
  </si>
  <si>
    <t>323132</t>
  </si>
  <si>
    <t>EL323132-ST</t>
  </si>
  <si>
    <t>50s Rhinestone Glasses Pink/Clear</t>
  </si>
  <si>
    <t>618480372021</t>
  </si>
  <si>
    <t>https://images.fun.com/products/3437/1-1.jpg</t>
  </si>
  <si>
    <t>323330</t>
  </si>
  <si>
    <t>EL323330-ST</t>
  </si>
  <si>
    <t>Vintage Cat Eyes Glasses Black/Clear</t>
  </si>
  <si>
    <t>618480846010</t>
  </si>
  <si>
    <t>https://images.fun.com/products/14762/1-1.jpg</t>
  </si>
  <si>
    <t>323333</t>
  </si>
  <si>
    <t>EL323333-ST</t>
  </si>
  <si>
    <t>Vintage Cat Eyes Glasses Pink/Clear</t>
  </si>
  <si>
    <t>618480846041</t>
  </si>
  <si>
    <t>https://images.fun.com/products/69176/1-1.jpg</t>
  </si>
  <si>
    <t>324130</t>
  </si>
  <si>
    <t>EL324130-ST</t>
  </si>
  <si>
    <t>Mr. 50s Glasses</t>
  </si>
  <si>
    <t>618480638011</t>
  </si>
  <si>
    <t>https://images.fun.com/products/18144/1-1.jpg</t>
  </si>
  <si>
    <t>324630</t>
  </si>
  <si>
    <t>EL324630-ST</t>
  </si>
  <si>
    <t>Sweetheart Glasses</t>
  </si>
  <si>
    <t>618480432312</t>
  </si>
  <si>
    <t>https://images.fun.com/products/3440/1-1.jpg</t>
  </si>
  <si>
    <t>Cupid</t>
  </si>
  <si>
    <t>324830</t>
  </si>
  <si>
    <t>EL324830-ST</t>
  </si>
  <si>
    <t>Hands Glasses Gold Glitter</t>
  </si>
  <si>
    <t>618480426014</t>
  </si>
  <si>
    <t>https://images.fun.com/products/72631/1-1.jpg</t>
  </si>
  <si>
    <t>Carnival</t>
  </si>
  <si>
    <t>324834</t>
  </si>
  <si>
    <t>EL324834-ST</t>
  </si>
  <si>
    <t>Hands Glasses Rainbow</t>
  </si>
  <si>
    <t>618480426052</t>
  </si>
  <si>
    <t>https://images.fun.com/products/72225/1-1.jpg</t>
  </si>
  <si>
    <t>Gay Pride</t>
  </si>
  <si>
    <t>324930</t>
  </si>
  <si>
    <t>EL324930-ST</t>
  </si>
  <si>
    <t>Wings Glasses</t>
  </si>
  <si>
    <t>618480964011</t>
  </si>
  <si>
    <t>https://images.fun.com/products/71263/1-1.jpg</t>
  </si>
  <si>
    <t>Batgirl</t>
  </si>
  <si>
    <t>325232</t>
  </si>
  <si>
    <t>EL325232-ST</t>
  </si>
  <si>
    <t>Janis Glasses</t>
  </si>
  <si>
    <t>618480526035</t>
  </si>
  <si>
    <t>https://images.fun.com/products/71264/1-1.jpg</t>
  </si>
  <si>
    <t>Hippie</t>
  </si>
  <si>
    <t>325532</t>
  </si>
  <si>
    <t>EL325532-ST</t>
  </si>
  <si>
    <t>Mod Candy Cane Glasses</t>
  </si>
  <si>
    <t>618480568110</t>
  </si>
  <si>
    <t>https://images.fun.com/products/72632/1-1.jpg</t>
  </si>
  <si>
    <t>325730</t>
  </si>
  <si>
    <t>EL325730-ST</t>
  </si>
  <si>
    <t>Square Piano Player Glasses</t>
  </si>
  <si>
    <t>618480778014</t>
  </si>
  <si>
    <t>https://images.fun.com/products/71723/1-1.jpg</t>
  </si>
  <si>
    <t>Music</t>
  </si>
  <si>
    <t>325831</t>
  </si>
  <si>
    <t>EL325831-ST</t>
  </si>
  <si>
    <t>Piano Player Glasses</t>
  </si>
  <si>
    <t>618480772050</t>
  </si>
  <si>
    <t>https://images.fun.com/products/72630/1-1.jpg</t>
  </si>
  <si>
    <t>Bands &amp; Artists</t>
  </si>
  <si>
    <t>326531</t>
  </si>
  <si>
    <t>EL326531-ST</t>
  </si>
  <si>
    <t>Neon Flip Ups Glasses</t>
  </si>
  <si>
    <t>618480354126</t>
  </si>
  <si>
    <t>https://images.fun.com/products/69177/1-1.jpg</t>
  </si>
  <si>
    <t>1980s</t>
  </si>
  <si>
    <t>326730</t>
  </si>
  <si>
    <t>EL326730-ST</t>
  </si>
  <si>
    <t>80s Scratcher Glasses</t>
  </si>
  <si>
    <t>618480727012</t>
  </si>
  <si>
    <t>https://images.fun.com/products/72264/1-1.jpg</t>
  </si>
  <si>
    <t>327130</t>
  </si>
  <si>
    <t>EL327130-ST</t>
  </si>
  <si>
    <t>Police Glasses Blue Mirror</t>
  </si>
  <si>
    <t>618480765014</t>
  </si>
  <si>
    <t>https://images.fun.com/products/18139/1-1.jpg</t>
  </si>
  <si>
    <t>327430</t>
  </si>
  <si>
    <t>EL327430-ST</t>
  </si>
  <si>
    <t>Aviators Glasses Yellow</t>
  </si>
  <si>
    <t>618480284010</t>
  </si>
  <si>
    <t>https://images.fun.com/products/72269/1-1.jpg</t>
  </si>
  <si>
    <t>327730</t>
  </si>
  <si>
    <t>EL327730-ST</t>
  </si>
  <si>
    <t>Rock &amp; Roll Glasses</t>
  </si>
  <si>
    <t>618480544015</t>
  </si>
  <si>
    <t>https://images.fun.com/products/18138/1-1.jpg</t>
  </si>
  <si>
    <t>Elvis</t>
  </si>
  <si>
    <t>328530</t>
  </si>
  <si>
    <t>EL328530-ST</t>
  </si>
  <si>
    <t>Mr / Mrs Santa Claus Glasses</t>
  </si>
  <si>
    <t>618480662016</t>
  </si>
  <si>
    <t>https://images.fun.com/products/69178/1-1.jpg</t>
  </si>
  <si>
    <t>329330</t>
  </si>
  <si>
    <t>EL329330-ST</t>
  </si>
  <si>
    <t>Shamrock Glasses</t>
  </si>
  <si>
    <t>618480742114</t>
  </si>
  <si>
    <t>https://images.fun.com/products/72273/1-1.jpg</t>
  </si>
  <si>
    <t>329931</t>
  </si>
  <si>
    <t>EL329931-ST</t>
  </si>
  <si>
    <t>Mad Scientist Glasses</t>
  </si>
  <si>
    <t>618480623024</t>
  </si>
  <si>
    <t>https://images.fun.com/products/72634/1-1.jpg</t>
  </si>
  <si>
    <t>330330</t>
  </si>
  <si>
    <t>EL330330-ST</t>
  </si>
  <si>
    <t>Geezer Nose Glasses</t>
  </si>
  <si>
    <t>618480449068</t>
  </si>
  <si>
    <t>https://images.fun.com/products/71724/1-1.jpg</t>
  </si>
  <si>
    <t>330630</t>
  </si>
  <si>
    <t>EL330630-ST</t>
  </si>
  <si>
    <t>Bat Eyes Glasses Black/Smoke</t>
  </si>
  <si>
    <t>618480392012</t>
  </si>
  <si>
    <t>https://images.fun.com/products/3449/1-1.jpg</t>
  </si>
  <si>
    <t>Superhero</t>
  </si>
  <si>
    <t>330830</t>
  </si>
  <si>
    <t>EL330830-ST</t>
  </si>
  <si>
    <t>Gothic Vampire Glasses</t>
  </si>
  <si>
    <t>618480462012</t>
  </si>
  <si>
    <t>https://images.fun.com/products/3450/1-1.jpg</t>
  </si>
  <si>
    <t>Vampire</t>
  </si>
  <si>
    <t>331430</t>
  </si>
  <si>
    <t>EL331430-ST</t>
  </si>
  <si>
    <t>Pumpkin Glasses</t>
  </si>
  <si>
    <t>618480786118</t>
  </si>
  <si>
    <t>https://images.fun.com/products/72633/1-1.jpg</t>
  </si>
  <si>
    <t>Jack-O-Lantern</t>
  </si>
  <si>
    <t>331630</t>
  </si>
  <si>
    <t>EL331630-ST</t>
  </si>
  <si>
    <t>Gothic Bat Glasses</t>
  </si>
  <si>
    <t>618480464016</t>
  </si>
  <si>
    <t>https://images.fun.com/products/72263/1-1.jpg</t>
  </si>
  <si>
    <t>331730</t>
  </si>
  <si>
    <t>EL331730-ST</t>
  </si>
  <si>
    <t>Black Cat Glasses</t>
  </si>
  <si>
    <t>618480255010</t>
  </si>
  <si>
    <t>https://images.fun.com/products/72261/1-1.jpg</t>
  </si>
  <si>
    <t>331831</t>
  </si>
  <si>
    <t>EL331831-ST</t>
  </si>
  <si>
    <t>Kitty Glasses</t>
  </si>
  <si>
    <t>618480008104</t>
  </si>
  <si>
    <t>https://images.fun.com/products/72262/1-1.jpg</t>
  </si>
  <si>
    <t>333430</t>
  </si>
  <si>
    <t>EL333430-ST</t>
  </si>
  <si>
    <t>Margarita Glasses</t>
  </si>
  <si>
    <t>618480624014</t>
  </si>
  <si>
    <t>https://images.fun.com/products/69179/1-1.jpg</t>
  </si>
  <si>
    <t>Cinco de Mayo</t>
  </si>
  <si>
    <t>333930</t>
  </si>
  <si>
    <t>EL333930-ST</t>
  </si>
  <si>
    <t>Wine Glasses Clear/Rose</t>
  </si>
  <si>
    <t>618480946116</t>
  </si>
  <si>
    <t>https://images.fun.com/products/69180/1-1.jpg</t>
  </si>
  <si>
    <t>Liquor</t>
  </si>
  <si>
    <t>333931</t>
  </si>
  <si>
    <t>EL333931-ST</t>
  </si>
  <si>
    <t>Wine Glasses Clear/Yellow</t>
  </si>
  <si>
    <t>618480946123</t>
  </si>
  <si>
    <t>https://images.fun.com/products/69181/1-1.jpg</t>
  </si>
  <si>
    <t>335030</t>
  </si>
  <si>
    <t>EL335030-ST</t>
  </si>
  <si>
    <t>Groucho Glasses</t>
  </si>
  <si>
    <t>Groucho Marx</t>
  </si>
  <si>
    <t>618480470161</t>
  </si>
  <si>
    <t>https://images.fun.com/products/14767/1-1.jpg</t>
  </si>
  <si>
    <t>337400</t>
  </si>
  <si>
    <t>EL337400-ST</t>
  </si>
  <si>
    <t>The Grinch Glasses</t>
  </si>
  <si>
    <t>618480005103</t>
  </si>
  <si>
    <t>https://images.fun.com/products/12807/1-1.jpg</t>
  </si>
  <si>
    <t>337530</t>
  </si>
  <si>
    <t>EL337530-ST</t>
  </si>
  <si>
    <t>Creepy Crawler Glasses</t>
  </si>
  <si>
    <t>618480005530</t>
  </si>
  <si>
    <t>https://images.fun.com/products/72271/1-1.jpg</t>
  </si>
  <si>
    <t>337850</t>
  </si>
  <si>
    <t>EL337850-ST</t>
  </si>
  <si>
    <t>Bricky Blocks Glasses Black</t>
  </si>
  <si>
    <t>618480027860</t>
  </si>
  <si>
    <t>https://images.fun.com/products/69182/1-1.jpg</t>
  </si>
  <si>
    <t>337900</t>
  </si>
  <si>
    <t>EL337900-ST</t>
  </si>
  <si>
    <t>Police Glasses</t>
  </si>
  <si>
    <t>618480046335</t>
  </si>
  <si>
    <t>https://images.fun.com/products/81034/1-1.jpg</t>
  </si>
  <si>
    <t>337901</t>
  </si>
  <si>
    <t>EL337901-ST</t>
  </si>
  <si>
    <t>Aviator Glasses Smoke</t>
  </si>
  <si>
    <t>618480046342</t>
  </si>
  <si>
    <t>https://images.fun.com/products/72272/1-1.jpg</t>
  </si>
  <si>
    <t>337902</t>
  </si>
  <si>
    <t>EL337902-ST</t>
  </si>
  <si>
    <t>Carl Glasses</t>
  </si>
  <si>
    <t>618480046458</t>
  </si>
  <si>
    <t>https://images.fun.com/products/86366/1-1.jpg</t>
  </si>
  <si>
    <t>Up</t>
  </si>
  <si>
    <t>337903</t>
  </si>
  <si>
    <t>EL337903-ST</t>
  </si>
  <si>
    <t>Edna Mode Glasses</t>
  </si>
  <si>
    <t>618480046465</t>
  </si>
  <si>
    <t>https://images.fun.com/products/78284/1-1.jpg</t>
  </si>
  <si>
    <t>Incredibles</t>
  </si>
  <si>
    <t>337904</t>
  </si>
  <si>
    <t>EL337904-ST</t>
  </si>
  <si>
    <t>Sadness Glasses</t>
  </si>
  <si>
    <t>618480046472</t>
  </si>
  <si>
    <t>https://images.fun.com/products/86367/1-1.jpg</t>
  </si>
  <si>
    <t>337905</t>
  </si>
  <si>
    <t>EL337905-ST</t>
  </si>
  <si>
    <t>Nerdy Crime Fighter Glasses</t>
  </si>
  <si>
    <t>618480047233</t>
  </si>
  <si>
    <t>https://images.fun.com/products/76998/1-1.jpg</t>
  </si>
  <si>
    <t>Scooby Doo</t>
  </si>
  <si>
    <t>400037</t>
  </si>
  <si>
    <t>EL400037-ST</t>
  </si>
  <si>
    <t>Aladdin Fez &amp; Vest</t>
  </si>
  <si>
    <t>618480040074</t>
  </si>
  <si>
    <t>https://images.fun.com/products/58957/1-1.jpg</t>
  </si>
  <si>
    <t>400038</t>
  </si>
  <si>
    <t>EL400038-ST</t>
  </si>
  <si>
    <t>Jasmine Headband &amp; Necklace Set</t>
  </si>
  <si>
    <t>618480040081</t>
  </si>
  <si>
    <t>https://images.fun.com/products/58956/1-1.jpg</t>
  </si>
  <si>
    <t>Princess Jasmine</t>
  </si>
  <si>
    <t>400039</t>
  </si>
  <si>
    <t>EL400039-ST</t>
  </si>
  <si>
    <t>Genie Headband &amp; Cuffs</t>
  </si>
  <si>
    <t>618480040258</t>
  </si>
  <si>
    <t>https://images.fun.com/products/58958/1-1.jpg</t>
  </si>
  <si>
    <t>400550</t>
  </si>
  <si>
    <t>EL400550-ST</t>
  </si>
  <si>
    <t>The Cat in The Hat Latex Mask and Hat</t>
  </si>
  <si>
    <t>618480041712</t>
  </si>
  <si>
    <t>https://images.fun.com/products/71122/1-1.jpg</t>
  </si>
  <si>
    <t>400560</t>
  </si>
  <si>
    <t>EL400560-ST</t>
  </si>
  <si>
    <t>The Cat in the Hat Vacuform Mask &amp; Hat Kit (2 pc)</t>
  </si>
  <si>
    <t>618480042948</t>
  </si>
  <si>
    <t>https://images.fun.com/products/71089/1-1.jpg</t>
  </si>
  <si>
    <t>400561</t>
  </si>
  <si>
    <t>EL400561-ST</t>
  </si>
  <si>
    <t>Thing 1&amp;2 Vacuform Mask</t>
  </si>
  <si>
    <t>618480042955</t>
  </si>
  <si>
    <t>https://images.fun.com/products/71088/1-1.jpg</t>
  </si>
  <si>
    <t>400562</t>
  </si>
  <si>
    <t>EL400562-ST</t>
  </si>
  <si>
    <t>Cruella De Vil Latex Mask</t>
  </si>
  <si>
    <t>618480043648</t>
  </si>
  <si>
    <t>https://images.fun.com/products/73056/1-1.jpg</t>
  </si>
  <si>
    <t>Cruella de Vil</t>
  </si>
  <si>
    <t>400563</t>
  </si>
  <si>
    <t>EL400563-ST</t>
  </si>
  <si>
    <t>Jack Skellington Latex Mask</t>
  </si>
  <si>
    <t>618480043792</t>
  </si>
  <si>
    <t>https://images.fun.com/products/78406/1-1.jpg</t>
  </si>
  <si>
    <t>400564</t>
  </si>
  <si>
    <t>EL400564-ST</t>
  </si>
  <si>
    <t>Ursula Latex Mask</t>
  </si>
  <si>
    <t>618480044294</t>
  </si>
  <si>
    <t>https://images.fun.com/products/78407/1-1.jpg</t>
  </si>
  <si>
    <t>Ursula</t>
  </si>
  <si>
    <t>400565</t>
  </si>
  <si>
    <t>EL400565-ST</t>
  </si>
  <si>
    <t>Carl Latex Mask</t>
  </si>
  <si>
    <t>618480044300</t>
  </si>
  <si>
    <t>https://images.fun.com/products/86340/1-1.jpg</t>
  </si>
  <si>
    <t>400566</t>
  </si>
  <si>
    <t>EL400566-ST</t>
  </si>
  <si>
    <t>Sally Latex Mask</t>
  </si>
  <si>
    <t>618480044317</t>
  </si>
  <si>
    <t>https://images.fun.com/products/86341/1-1.jpg</t>
  </si>
  <si>
    <t>400567</t>
  </si>
  <si>
    <t>EL400567-ST</t>
  </si>
  <si>
    <t>Evil Queen Witch Latex Mask</t>
  </si>
  <si>
    <t>618480044324</t>
  </si>
  <si>
    <t>https://images.fun.com/products/75589/1-1.jpg</t>
  </si>
  <si>
    <t>400568</t>
  </si>
  <si>
    <t>EL400568-ST</t>
  </si>
  <si>
    <t>Woody Latex Mask</t>
  </si>
  <si>
    <t>400569</t>
  </si>
  <si>
    <t>EL400569-ST</t>
  </si>
  <si>
    <t>Genie Latex Mask</t>
  </si>
  <si>
    <t>618480044348</t>
  </si>
  <si>
    <t>https://images.fun.com/products/76997/1-1.jpg</t>
  </si>
  <si>
    <t>400570</t>
  </si>
  <si>
    <t>EL400570-ST</t>
  </si>
  <si>
    <t>Beast Fuzzy Cap</t>
  </si>
  <si>
    <t>618480044355</t>
  </si>
  <si>
    <t>https://images.fun.com/products/86343/1-1.jpg</t>
  </si>
  <si>
    <t>Beast</t>
  </si>
  <si>
    <t>400612L</t>
  </si>
  <si>
    <t>EL400612AD-L</t>
  </si>
  <si>
    <t>The Cat in the Hat Deluxe Costume Adult L</t>
  </si>
  <si>
    <t>618480045796</t>
  </si>
  <si>
    <t>https://images.fun.com/products/70636/1-1.jpg</t>
  </si>
  <si>
    <t>400612M</t>
  </si>
  <si>
    <t>EL400612AD-M</t>
  </si>
  <si>
    <t>The Cat in the Hat Deluxe Costume Adult M</t>
  </si>
  <si>
    <t>618480043075</t>
  </si>
  <si>
    <t>400612S</t>
  </si>
  <si>
    <t>EL400612AD-S</t>
  </si>
  <si>
    <t>The Cat in the Hat Deluxe Costume Adult S</t>
  </si>
  <si>
    <t>618480045802</t>
  </si>
  <si>
    <t>400612XL</t>
  </si>
  <si>
    <t>EL400612AD-XL</t>
  </si>
  <si>
    <t>The Cat in the Hat Deluxe Costume Adult XL</t>
  </si>
  <si>
    <t>618480045819</t>
  </si>
  <si>
    <t>400612XS</t>
  </si>
  <si>
    <t>EL400612AD-XS</t>
  </si>
  <si>
    <t>The Cat in the Hat Deluxe Costume Adult XS</t>
  </si>
  <si>
    <t>618480045826</t>
  </si>
  <si>
    <t>4006121X</t>
  </si>
  <si>
    <t>EL400612PL-1X</t>
  </si>
  <si>
    <t>The Cat in the Hat Deluxe Costume Adult Plus 1X</t>
  </si>
  <si>
    <t>618480046021</t>
  </si>
  <si>
    <t>https://images.fun.com/products/70635/1-1.jpg</t>
  </si>
  <si>
    <t>4006122X</t>
  </si>
  <si>
    <t>EL400612PL-2X</t>
  </si>
  <si>
    <t>The Cat in the Hat Deluxe Costume Adult Plus 2X</t>
  </si>
  <si>
    <t>618480045765</t>
  </si>
  <si>
    <t>4006123X</t>
  </si>
  <si>
    <t>EL400612PL-3X</t>
  </si>
  <si>
    <t>The Cat in the Hat Deluxe Costume Adult Plus 3X</t>
  </si>
  <si>
    <t>618480045772</t>
  </si>
  <si>
    <t>4006124X</t>
  </si>
  <si>
    <t>EL400612PL-4X</t>
  </si>
  <si>
    <t>The Cat in the Hat Deluxe Costume Adult Plus 4X</t>
  </si>
  <si>
    <t>618480045789</t>
  </si>
  <si>
    <t>4006132T</t>
  </si>
  <si>
    <t>EL4006132TD-2T</t>
  </si>
  <si>
    <t>The Cat in the Hat Deluxe Costume Toddler 2T</t>
  </si>
  <si>
    <t>618480046038</t>
  </si>
  <si>
    <t>https://images.fun.com/products/70637/1-1.jpg</t>
  </si>
  <si>
    <t>4006134T</t>
  </si>
  <si>
    <t>EL4006132TD-4T</t>
  </si>
  <si>
    <t>The Cat in the Hat Deluxe Costume Toddler 4T</t>
  </si>
  <si>
    <t>618480046045</t>
  </si>
  <si>
    <t>400613L</t>
  </si>
  <si>
    <t>EL400613CH-L</t>
  </si>
  <si>
    <t>The Cat in the Hat Deluxe Costume Kids L</t>
  </si>
  <si>
    <t>618480046052</t>
  </si>
  <si>
    <t>https://images.fun.com/products/70638/1-1.jpg</t>
  </si>
  <si>
    <t>400613M</t>
  </si>
  <si>
    <t>EL400613CH-M</t>
  </si>
  <si>
    <t>The Cat in the Hat Deluxe Costume Kids M</t>
  </si>
  <si>
    <t>618480043082</t>
  </si>
  <si>
    <t>400613S</t>
  </si>
  <si>
    <t>EL400613CH-S</t>
  </si>
  <si>
    <t>The Cat in the Hat Deluxe Costume Kids S</t>
  </si>
  <si>
    <t>618480046069</t>
  </si>
  <si>
    <t>400613XL</t>
  </si>
  <si>
    <t>EL400613CH-XL</t>
  </si>
  <si>
    <t>The Cat in the Hat Deluxe Costume Kids XL</t>
  </si>
  <si>
    <t>618480046076</t>
  </si>
  <si>
    <t>400613XS</t>
  </si>
  <si>
    <t>EL400613CH-XS</t>
  </si>
  <si>
    <t>The Cat in the Hat Deluxe Costume Kids XS</t>
  </si>
  <si>
    <t>618480046083</t>
  </si>
  <si>
    <t>400616L</t>
  </si>
  <si>
    <t>EL400616AD-L</t>
  </si>
  <si>
    <t>The Cat in the Hat Costume Womens L</t>
  </si>
  <si>
    <t>618480045727</t>
  </si>
  <si>
    <t>https://images.fun.com/products/70643/1-1.jpg</t>
  </si>
  <si>
    <t>400616M</t>
  </si>
  <si>
    <t>EL400616AD-M</t>
  </si>
  <si>
    <t>The Cat in the Hat Costume Womens M</t>
  </si>
  <si>
    <t>618480043112</t>
  </si>
  <si>
    <t>400616S</t>
  </si>
  <si>
    <t>EL400616AD-S</t>
  </si>
  <si>
    <t>The Cat in the Hat Costume Womens S</t>
  </si>
  <si>
    <t>618480045734</t>
  </si>
  <si>
    <t>400616XL</t>
  </si>
  <si>
    <t>EL400616AD-XL</t>
  </si>
  <si>
    <t>The Cat in the Hat Costume Womens XL</t>
  </si>
  <si>
    <t>618480045741</t>
  </si>
  <si>
    <t>400616XS</t>
  </si>
  <si>
    <t>EL400616AD-XS</t>
  </si>
  <si>
    <t>The Cat in the Hat Costume Womens XS</t>
  </si>
  <si>
    <t>618480045758</t>
  </si>
  <si>
    <t>400617L</t>
  </si>
  <si>
    <t>EL400617CH-L</t>
  </si>
  <si>
    <t>The Cat in the Hat Costume Girls L</t>
  </si>
  <si>
    <t>618480045697</t>
  </si>
  <si>
    <t>https://images.fun.com/products/70645/1-1.jpg</t>
  </si>
  <si>
    <t>400617M</t>
  </si>
  <si>
    <t>EL400617CH-M</t>
  </si>
  <si>
    <t>The Cat in the Hat Costume Girls M</t>
  </si>
  <si>
    <t>618480043129</t>
  </si>
  <si>
    <t>400617S</t>
  </si>
  <si>
    <t>EL400617CH-S</t>
  </si>
  <si>
    <t>The Cat in the Hat Costume Girls S</t>
  </si>
  <si>
    <t>618480045703</t>
  </si>
  <si>
    <t>400617XL</t>
  </si>
  <si>
    <t>EL400617CH-XL</t>
  </si>
  <si>
    <t>The Cat in the Hat Costume Girls XL</t>
  </si>
  <si>
    <t>618480048841</t>
  </si>
  <si>
    <t>400617XS</t>
  </si>
  <si>
    <t>EL400617CH-XS</t>
  </si>
  <si>
    <t>The Cat in the Hat Costume Girls XS</t>
  </si>
  <si>
    <t>618480048186</t>
  </si>
  <si>
    <t>4006172T</t>
  </si>
  <si>
    <t>EL400617TD-2T</t>
  </si>
  <si>
    <t>The Cat in the Hat Costume Girls 2T</t>
  </si>
  <si>
    <t>618480046007</t>
  </si>
  <si>
    <t>https://images.fun.com/products/70644/1-1.jpg</t>
  </si>
  <si>
    <t>4006174T</t>
  </si>
  <si>
    <t>EL400617TD-4T</t>
  </si>
  <si>
    <t>The Cat in the Hat Costume Girls 4T</t>
  </si>
  <si>
    <t>618480046014</t>
  </si>
  <si>
    <t>400618-03M</t>
  </si>
  <si>
    <t>EL400618-0/3mo</t>
  </si>
  <si>
    <t>The Cat in the Hat Onesie Infant 00-03M</t>
  </si>
  <si>
    <t>618480049138</t>
  </si>
  <si>
    <t>https://images.fun.com/products/69480/1-1.jpg</t>
  </si>
  <si>
    <t>400618-1218M</t>
  </si>
  <si>
    <t>EL400618-12/18mo</t>
  </si>
  <si>
    <t>The Cat in the Hat Onesie Infant 12-18M</t>
  </si>
  <si>
    <t>618480048643</t>
  </si>
  <si>
    <t>400618-1824M</t>
  </si>
  <si>
    <t>EL400618-18/24mo</t>
  </si>
  <si>
    <t>The Cat in the Hat Onesie Infant 18-24M</t>
  </si>
  <si>
    <t>618480048650</t>
  </si>
  <si>
    <t>400618-36M</t>
  </si>
  <si>
    <t>EL400618-3/6mo</t>
  </si>
  <si>
    <t>The Cat in the Hat Onesie Infant 03-06M</t>
  </si>
  <si>
    <t>618480048667</t>
  </si>
  <si>
    <t>400618-69M</t>
  </si>
  <si>
    <t>EL400618-6/9mo</t>
  </si>
  <si>
    <t>The Cat in the Hat Onesie Infant 06-09M</t>
  </si>
  <si>
    <t>618480043136</t>
  </si>
  <si>
    <t>400618-912M</t>
  </si>
  <si>
    <t>EL400618-9/12mo</t>
  </si>
  <si>
    <t>The Cat in the Hat Onesie Infant 09-12M</t>
  </si>
  <si>
    <t>618480049145</t>
  </si>
  <si>
    <t>400619L</t>
  </si>
  <si>
    <t>EL400619AD-L</t>
  </si>
  <si>
    <t>Thing 1&amp;2 Deluxe Costume Adult L</t>
  </si>
  <si>
    <t>618480046205</t>
  </si>
  <si>
    <t>https://images.fun.com/products/70640/1-1.jpg</t>
  </si>
  <si>
    <t>400619M</t>
  </si>
  <si>
    <t>EL400619AD-M</t>
  </si>
  <si>
    <t>(Redesign -old #EL400533) Thing 1&amp;2 Deluxe Costume Adult M</t>
  </si>
  <si>
    <t>618480043143</t>
  </si>
  <si>
    <t>400619S</t>
  </si>
  <si>
    <t>EL400619AD-S</t>
  </si>
  <si>
    <t>Thing 1&amp;2 Deluxe Costume Adult S</t>
  </si>
  <si>
    <t>618480046236</t>
  </si>
  <si>
    <t>400619XL</t>
  </si>
  <si>
    <t>EL400619AD-XL</t>
  </si>
  <si>
    <t>Thing 1&amp;2 Deluxe Costume Adult XL</t>
  </si>
  <si>
    <t>618480046243</t>
  </si>
  <si>
    <t>400619XS</t>
  </si>
  <si>
    <t>EL400619AD-XS</t>
  </si>
  <si>
    <t>Thing 1&amp;2 Deluxe Costume Adult XS</t>
  </si>
  <si>
    <t>618480046250</t>
  </si>
  <si>
    <t>4006191X</t>
  </si>
  <si>
    <t>EL400619PL-1X</t>
  </si>
  <si>
    <t>Thing 1&amp;2 Deluxe Costume Adult Plus 1X</t>
  </si>
  <si>
    <t>618480046212</t>
  </si>
  <si>
    <t>https://images.fun.com/products/70639/1-1.jpg</t>
  </si>
  <si>
    <t>4006192X</t>
  </si>
  <si>
    <t>EL400619PL-2X</t>
  </si>
  <si>
    <t>Thing 1&amp;2 Deluxe Costume Adult Plus 2X</t>
  </si>
  <si>
    <t>618480046229</t>
  </si>
  <si>
    <t>EL4006193X</t>
  </si>
  <si>
    <t>EL400619PL-3X</t>
  </si>
  <si>
    <t>Thing 1&amp;2 Deluxe Costume Adult Plus 3X</t>
  </si>
  <si>
    <t>EL4006194X</t>
  </si>
  <si>
    <t>EL400619PL-4X</t>
  </si>
  <si>
    <t>Thing 1&amp;2 Deluxe Costume Adult Plus 4X</t>
  </si>
  <si>
    <t>400620L</t>
  </si>
  <si>
    <t>EL400620CH-L</t>
  </si>
  <si>
    <t>Thing 1&amp;2 Deluxe Costume Kids L</t>
  </si>
  <si>
    <t>618480046267</t>
  </si>
  <si>
    <t>https://images.fun.com/products/70642/1-1.jpg</t>
  </si>
  <si>
    <t>400620M</t>
  </si>
  <si>
    <t>EL400620CH-M</t>
  </si>
  <si>
    <t>Thing 1&amp;2 Deluxe Costume Kids M</t>
  </si>
  <si>
    <t>618480043150</t>
  </si>
  <si>
    <t>400620S</t>
  </si>
  <si>
    <t>EL400620CH-S</t>
  </si>
  <si>
    <t>Thing 1&amp;2 Deluxe Costume Kids S</t>
  </si>
  <si>
    <t>618480046274</t>
  </si>
  <si>
    <t>400620XL</t>
  </si>
  <si>
    <t>EL400620CH-XL</t>
  </si>
  <si>
    <t>Thing 1&amp;2 Deluxe Costume Kids XL</t>
  </si>
  <si>
    <t>618480046298</t>
  </si>
  <si>
    <t>400620XS</t>
  </si>
  <si>
    <t>EL400620CH-XS</t>
  </si>
  <si>
    <t>Thing 1&amp;2 Deluxe Costume Kids XS</t>
  </si>
  <si>
    <t>618480046281</t>
  </si>
  <si>
    <t>4006202T</t>
  </si>
  <si>
    <t>EL400620TD-2T</t>
  </si>
  <si>
    <t>Thing 1&amp;2 Deluxe Costume Toddler 2T</t>
  </si>
  <si>
    <t>618480046304</t>
  </si>
  <si>
    <t>https://images.fun.com/products/70641/1-1.jpg</t>
  </si>
  <si>
    <t>4006204T</t>
  </si>
  <si>
    <t>EL400620TD-4T</t>
  </si>
  <si>
    <t>Thing 1&amp;2 Deluxe Costume Toddler 4T</t>
  </si>
  <si>
    <t>618480046311</t>
  </si>
  <si>
    <t>400621L</t>
  </si>
  <si>
    <t>EL400621-L</t>
  </si>
  <si>
    <t>Thing 1&amp;2 Costume Womens L</t>
  </si>
  <si>
    <t>618480049480</t>
  </si>
  <si>
    <t>https://images.fun.com/products/77455/1-1.jpg</t>
  </si>
  <si>
    <t>400621M</t>
  </si>
  <si>
    <t>EL400621-M</t>
  </si>
  <si>
    <t>Thing 1&amp;2 Costume Womens M</t>
  </si>
  <si>
    <t>618480049497</t>
  </si>
  <si>
    <t>400621S</t>
  </si>
  <si>
    <t>EL400621-S</t>
  </si>
  <si>
    <t>Thing 1&amp;2 Costume Womens S</t>
  </si>
  <si>
    <t>618480043167</t>
  </si>
  <si>
    <t>400621XL</t>
  </si>
  <si>
    <t>EL400621-XL</t>
  </si>
  <si>
    <t>Thing 1&amp;2 Costume Womens XL</t>
  </si>
  <si>
    <t>618480049503</t>
  </si>
  <si>
    <t>400621XS</t>
  </si>
  <si>
    <t>EL400621-XS</t>
  </si>
  <si>
    <t>Thing 1&amp;2 Costume Womens XS</t>
  </si>
  <si>
    <t>618480049510</t>
  </si>
  <si>
    <t>400622L</t>
  </si>
  <si>
    <t>EL400622CH-L</t>
  </si>
  <si>
    <t>Thing 1&amp;2 Costume Girls L</t>
  </si>
  <si>
    <t>618480049534</t>
  </si>
  <si>
    <t>https://images.fun.com/products/77454/1-1.jpg</t>
  </si>
  <si>
    <t>400622M</t>
  </si>
  <si>
    <t>EL400622CH-M</t>
  </si>
  <si>
    <t>Thing 1&amp;2 Costume Girls M</t>
  </si>
  <si>
    <t>618480043174</t>
  </si>
  <si>
    <t>400622S</t>
  </si>
  <si>
    <t>EL400622CH-S</t>
  </si>
  <si>
    <t>Thing 1&amp;2 Costume Girls S</t>
  </si>
  <si>
    <t>618480049541</t>
  </si>
  <si>
    <t>400622XL</t>
  </si>
  <si>
    <t>EL400622CH-XL</t>
  </si>
  <si>
    <t>Thing 1&amp;2 Costume Girls XL</t>
  </si>
  <si>
    <t>618480049558</t>
  </si>
  <si>
    <t>400622XS</t>
  </si>
  <si>
    <t>EL400622CH-XS</t>
  </si>
  <si>
    <t>Thing 1&amp;2 Costume Girls XS</t>
  </si>
  <si>
    <t>618480049565</t>
  </si>
  <si>
    <t>4006222T</t>
  </si>
  <si>
    <t>EL400622TD-2T</t>
  </si>
  <si>
    <t>Thing 1&amp;2 Costume Toddler Girls 2T</t>
  </si>
  <si>
    <t>618480049527</t>
  </si>
  <si>
    <t>https://images.fun.com/products/77453/1-1.jpg</t>
  </si>
  <si>
    <t>4006224T</t>
  </si>
  <si>
    <t>EL400622TD-4T</t>
  </si>
  <si>
    <t>Thing 1&amp;2 Costume Toddler Girls 4T</t>
  </si>
  <si>
    <t>618480046199</t>
  </si>
  <si>
    <t>400623-CHLXL</t>
  </si>
  <si>
    <t>EL400623-L/XL</t>
  </si>
  <si>
    <t>Thing 1&amp;2 Jumpsuit Costume Kids L/XL</t>
  </si>
  <si>
    <t>889851241011</t>
  </si>
  <si>
    <t>https://images.fun.com/products/86360/1-1.jpg</t>
  </si>
  <si>
    <t>400623-CHSM</t>
  </si>
  <si>
    <t>EL400623-S/M</t>
  </si>
  <si>
    <t>Thing 1&amp;2 Jumpsuit Costume Kids S/M</t>
  </si>
  <si>
    <t>618480043181</t>
  </si>
  <si>
    <t>400625-03M</t>
  </si>
  <si>
    <t>EL400625-0/3mo</t>
  </si>
  <si>
    <t>Thing 1&amp;2 Onesie Infant 0/3M</t>
  </si>
  <si>
    <t>618480049152</t>
  </si>
  <si>
    <t>https://images.fun.com/products/86359/1-1.jpg</t>
  </si>
  <si>
    <t>400625-1218M</t>
  </si>
  <si>
    <t>EL400625-12/18mo</t>
  </si>
  <si>
    <t>Thing 1&amp;2 Onesie Infant 12/18M</t>
  </si>
  <si>
    <t>618480048674</t>
  </si>
  <si>
    <t>400625-1824M</t>
  </si>
  <si>
    <t>EL400625-18/24mo</t>
  </si>
  <si>
    <t>Thing 1&amp;2 Onesie Infant 18/24M</t>
  </si>
  <si>
    <t>618480048681</t>
  </si>
  <si>
    <t>400625-36M</t>
  </si>
  <si>
    <t>EL400625-3/6mo</t>
  </si>
  <si>
    <t>Thing 1&amp;2 Onesie Infant 3/6M</t>
  </si>
  <si>
    <t>618480048698</t>
  </si>
  <si>
    <t>400625-69M</t>
  </si>
  <si>
    <t>EL400625-6/9mo</t>
  </si>
  <si>
    <t>Thing 1&amp;2 Onesie Infant 6/9M</t>
  </si>
  <si>
    <t>618480049169</t>
  </si>
  <si>
    <t>400625-912M</t>
  </si>
  <si>
    <t>EL400625-9/12mo</t>
  </si>
  <si>
    <t>Thing 1&amp;2 Onesie Infant 9/12M</t>
  </si>
  <si>
    <t>618480043198</t>
  </si>
  <si>
    <t>400627</t>
  </si>
  <si>
    <t>EL400627-ST</t>
  </si>
  <si>
    <t>Sam I Am Costume Kit (3 pc)</t>
  </si>
  <si>
    <t>Green Eggs and Ham</t>
  </si>
  <si>
    <t>618480043211</t>
  </si>
  <si>
    <t>https://images.fun.com/products/70654/1-1.jpg</t>
  </si>
  <si>
    <t>400628L</t>
  </si>
  <si>
    <t>EL400628AD-L</t>
  </si>
  <si>
    <t>Sam I Am Costume Adult L</t>
  </si>
  <si>
    <t>618480045499</t>
  </si>
  <si>
    <t>https://images.fun.com/products/70647/1-1.jpg</t>
  </si>
  <si>
    <t>400628M</t>
  </si>
  <si>
    <t>EL400628AD-M</t>
  </si>
  <si>
    <t>Sam I Am Costume Adult M</t>
  </si>
  <si>
    <t>618480043228</t>
  </si>
  <si>
    <t>400628S</t>
  </si>
  <si>
    <t>EL400628AD-S</t>
  </si>
  <si>
    <t>Sam I Am Costume Adult S</t>
  </si>
  <si>
    <t>618480045505</t>
  </si>
  <si>
    <t>400628XL</t>
  </si>
  <si>
    <t>EL400628AD-XL</t>
  </si>
  <si>
    <t>Sam I Am Costume Adult XL</t>
  </si>
  <si>
    <t>618480045512</t>
  </si>
  <si>
    <t>400628XS</t>
  </si>
  <si>
    <t>EL400628AD-XS</t>
  </si>
  <si>
    <t>Sam I Am Costume Adult XS</t>
  </si>
  <si>
    <t>618480045529</t>
  </si>
  <si>
    <t>4006281X</t>
  </si>
  <si>
    <t>EL400628PL-1X</t>
  </si>
  <si>
    <t>Sam I Am Costume Adult 1X</t>
  </si>
  <si>
    <t>618480045994</t>
  </si>
  <si>
    <t>https://images.fun.com/products/70646/1-1.jpg</t>
  </si>
  <si>
    <t>4006282X</t>
  </si>
  <si>
    <t>EL400628PL-2X</t>
  </si>
  <si>
    <t>Sam I Am Costume Adult 2X</t>
  </si>
  <si>
    <t>618480045871</t>
  </si>
  <si>
    <t>400629L</t>
  </si>
  <si>
    <t>EL400629CH-L</t>
  </si>
  <si>
    <t>Sam I Am Costume Kids L</t>
  </si>
  <si>
    <t>618480045536</t>
  </si>
  <si>
    <t>https://images.fun.com/products/70649/1-1.jpg</t>
  </si>
  <si>
    <t>400629M</t>
  </si>
  <si>
    <t>EL400629CH-M</t>
  </si>
  <si>
    <t>Sam I Am Costume Kids M</t>
  </si>
  <si>
    <t>618480043235</t>
  </si>
  <si>
    <t>400629S</t>
  </si>
  <si>
    <t>EL400629CH-S</t>
  </si>
  <si>
    <t>Sam I Am Costume Kids S</t>
  </si>
  <si>
    <t>618480045543</t>
  </si>
  <si>
    <t>400629XS</t>
  </si>
  <si>
    <t>EL400629CH-XS</t>
  </si>
  <si>
    <t>Sam I Am Costume Kids XS</t>
  </si>
  <si>
    <t>618480045901</t>
  </si>
  <si>
    <t>4006292T</t>
  </si>
  <si>
    <t>EL400629TD-2T</t>
  </si>
  <si>
    <t>Sam I Am Costume Kids 2T</t>
  </si>
  <si>
    <t>618480045888</t>
  </si>
  <si>
    <t>https://images.fun.com/products/70648/1-1.jpg</t>
  </si>
  <si>
    <t>4006294T</t>
  </si>
  <si>
    <t>EL400629TD-4T</t>
  </si>
  <si>
    <t>Sam I Am Costume Kids 4T</t>
  </si>
  <si>
    <t>618480045895</t>
  </si>
  <si>
    <t>400630</t>
  </si>
  <si>
    <t>EL400630-ST</t>
  </si>
  <si>
    <t>Green Eggs &amp; Ham Sandwich Board Costume</t>
  </si>
  <si>
    <t>618480043242</t>
  </si>
  <si>
    <t>https://images.fun.com/products/70655/1-1.jpg</t>
  </si>
  <si>
    <t>40063112M</t>
  </si>
  <si>
    <t>EL400631-12mo</t>
  </si>
  <si>
    <t>Red Fish Costume Infant 12M</t>
  </si>
  <si>
    <t>One Fish Two Fish</t>
  </si>
  <si>
    <t>618480049671</t>
  </si>
  <si>
    <t>https://images.fun.com/products/78420/1-1.jpg</t>
  </si>
  <si>
    <t>40063118M</t>
  </si>
  <si>
    <t>EL400631-18mo</t>
  </si>
  <si>
    <t>Red Fish Costume Infant 18M</t>
  </si>
  <si>
    <t>618480049688</t>
  </si>
  <si>
    <t>4006312T</t>
  </si>
  <si>
    <t>EL400631-2T</t>
  </si>
  <si>
    <t>Red Fish Costume Toddler 2T</t>
  </si>
  <si>
    <t>618480049695</t>
  </si>
  <si>
    <t>4006314T</t>
  </si>
  <si>
    <t>EL400631-4T</t>
  </si>
  <si>
    <t>Red Fish Costume Toddler 4T</t>
  </si>
  <si>
    <t>618480043259</t>
  </si>
  <si>
    <t>400631XS</t>
  </si>
  <si>
    <t>EL400631-XS</t>
  </si>
  <si>
    <t>Red Fish Costume Kids XS</t>
  </si>
  <si>
    <t>618480049701</t>
  </si>
  <si>
    <t>40063212M</t>
  </si>
  <si>
    <t>EL400632-12mo</t>
  </si>
  <si>
    <t>Blue Fish Costume Infant 12M</t>
  </si>
  <si>
    <t>618480049718</t>
  </si>
  <si>
    <t>https://images.fun.com/products/78421/1-1.jpg</t>
  </si>
  <si>
    <t>40063218M</t>
  </si>
  <si>
    <t>EL400632-18mo</t>
  </si>
  <si>
    <t>Blue Fish Costume Infant 18M</t>
  </si>
  <si>
    <t>618480049725</t>
  </si>
  <si>
    <t>4006322T</t>
  </si>
  <si>
    <t>EL400632-2T</t>
  </si>
  <si>
    <t>Blue Fish Costume Toddler 2T</t>
  </si>
  <si>
    <t>618480049732</t>
  </si>
  <si>
    <t>4006324T</t>
  </si>
  <si>
    <t>EL400632-4T</t>
  </si>
  <si>
    <t>Blue Fish Costume Toddler 4T</t>
  </si>
  <si>
    <t>618480043266</t>
  </si>
  <si>
    <t>400632XS</t>
  </si>
  <si>
    <t>EL400632-XS</t>
  </si>
  <si>
    <t>Blue Fish Costume Kids XS</t>
  </si>
  <si>
    <t>618480049589</t>
  </si>
  <si>
    <t>400633L</t>
  </si>
  <si>
    <t>EL400633AD-L</t>
  </si>
  <si>
    <t>Horton Costume Adult L</t>
  </si>
  <si>
    <t>618480048940</t>
  </si>
  <si>
    <t>https://images.fun.com/products/74183/1-1.jpg</t>
  </si>
  <si>
    <t>400633M</t>
  </si>
  <si>
    <t>EL400633AD-M</t>
  </si>
  <si>
    <t>Horton Costume Adult M</t>
  </si>
  <si>
    <t>618480043273</t>
  </si>
  <si>
    <t>400633S</t>
  </si>
  <si>
    <t>EL400633AD-S</t>
  </si>
  <si>
    <t>Horton Costume Adult S</t>
  </si>
  <si>
    <t>618480048933</t>
  </si>
  <si>
    <t>400633XL</t>
  </si>
  <si>
    <t>EL400633AD-XL</t>
  </si>
  <si>
    <t>Horton Costume Adult XL</t>
  </si>
  <si>
    <t>618480048957</t>
  </si>
  <si>
    <t>400633XS</t>
  </si>
  <si>
    <t>EL400633AD-XS</t>
  </si>
  <si>
    <t>Horton Costume Adult XS</t>
  </si>
  <si>
    <t>618480048926</t>
  </si>
  <si>
    <t>4006331X</t>
  </si>
  <si>
    <t>EL400633PL-1X</t>
  </si>
  <si>
    <t>Horton Costume Adult Plus 1XL</t>
  </si>
  <si>
    <t>618480048919</t>
  </si>
  <si>
    <t>https://images.fun.com/products/74184/1-1.jpg</t>
  </si>
  <si>
    <t>4006332X</t>
  </si>
  <si>
    <t>EL400633PL-2X</t>
  </si>
  <si>
    <t>Horton Costume Adult Plus 2XL</t>
  </si>
  <si>
    <t>618480045970</t>
  </si>
  <si>
    <t>400634L</t>
  </si>
  <si>
    <t>EL400634CH-L</t>
  </si>
  <si>
    <t>Horton Costume Kids L</t>
  </si>
  <si>
    <t>618480048988</t>
  </si>
  <si>
    <t>https://images.fun.com/products/74182/1-1.jpg</t>
  </si>
  <si>
    <t>400634M</t>
  </si>
  <si>
    <t>EL400634CH-M</t>
  </si>
  <si>
    <t>Horton Costume Kids M</t>
  </si>
  <si>
    <t>618480043280</t>
  </si>
  <si>
    <t>400634S</t>
  </si>
  <si>
    <t>EL400634CH-S</t>
  </si>
  <si>
    <t>Horton Costume Kids S</t>
  </si>
  <si>
    <t>618480048971</t>
  </si>
  <si>
    <t>400634XL</t>
  </si>
  <si>
    <t>EL400634CH-XL</t>
  </si>
  <si>
    <t>Horton Costume Kids XL</t>
  </si>
  <si>
    <t>618480048995</t>
  </si>
  <si>
    <t>400634XS</t>
  </si>
  <si>
    <t>EL400634CH-XS</t>
  </si>
  <si>
    <t>Horton Costume Kids XS</t>
  </si>
  <si>
    <t>618480048964</t>
  </si>
  <si>
    <t>4006342T</t>
  </si>
  <si>
    <t>EL400634TD-2T</t>
  </si>
  <si>
    <t>Horton Costume Kids Toddler 2T</t>
  </si>
  <si>
    <t>618480049008</t>
  </si>
  <si>
    <t>https://images.fun.com/products/74181/1-1.jpg</t>
  </si>
  <si>
    <t>4006344T</t>
  </si>
  <si>
    <t>EL400634TD-4T</t>
  </si>
  <si>
    <t>Horton Costume Kids Toddler 4T</t>
  </si>
  <si>
    <t>618480045987</t>
  </si>
  <si>
    <t>400635</t>
  </si>
  <si>
    <t>EL400636AD-S/M</t>
  </si>
  <si>
    <t>The Grinch Santa Costume Deluxe with Mask Mens S/M</t>
  </si>
  <si>
    <t>618480036633</t>
  </si>
  <si>
    <t>https://images.fun.com/products/3475/1-1.jpg</t>
  </si>
  <si>
    <t>400636</t>
  </si>
  <si>
    <t>EL400636-L/XL</t>
  </si>
  <si>
    <t>The Grinch Santa Costume Deluxe with Mask Mens L/XL</t>
  </si>
  <si>
    <t>618480001570</t>
  </si>
  <si>
    <t>400638</t>
  </si>
  <si>
    <t>EL400638AD-2X</t>
  </si>
  <si>
    <t>The Grinch Santa Costume Deluxe with Mask Mens XXL</t>
  </si>
  <si>
    <t>618480002164</t>
  </si>
  <si>
    <t>400639-ADLXL</t>
  </si>
  <si>
    <t>EL400639-L/XL</t>
  </si>
  <si>
    <t>The Grinch Jumpsuit Costume Adult L/XL</t>
  </si>
  <si>
    <t>889851240991</t>
  </si>
  <si>
    <t>https://images.fun.com/products/86361/1-1.jpg</t>
  </si>
  <si>
    <t>400639-ADSM</t>
  </si>
  <si>
    <t>EL400639-S/M</t>
  </si>
  <si>
    <t>The Grinch Jumpsuit Costume Adult S/M</t>
  </si>
  <si>
    <t>618480044218</t>
  </si>
  <si>
    <t>400640-CHLXL</t>
  </si>
  <si>
    <t>EL400640-L/XL</t>
  </si>
  <si>
    <t>The Grinch Jumpsuit Costume Kids L/XL</t>
  </si>
  <si>
    <t>889851241004</t>
  </si>
  <si>
    <t>https://images.fun.com/products/86362/1-1.jpg</t>
  </si>
  <si>
    <t>400640-CHSM</t>
  </si>
  <si>
    <t>EL400640-S/M</t>
  </si>
  <si>
    <t>The Grinch Jumpsuit Costume Kids S/M</t>
  </si>
  <si>
    <t>618480044225</t>
  </si>
  <si>
    <t>400662</t>
  </si>
  <si>
    <t>EL400662-ST</t>
  </si>
  <si>
    <t>The Grinch Kigurumi Adult One Size</t>
  </si>
  <si>
    <t>618480037296</t>
  </si>
  <si>
    <t>https://images.fun.com/products/46877/1-1.jpg</t>
  </si>
  <si>
    <t>400664</t>
  </si>
  <si>
    <t>EL400663-L/XL</t>
  </si>
  <si>
    <t>The Grinch Deluxe Jumpsuit with Latex Mask Mens L/XL</t>
  </si>
  <si>
    <t>618480038637</t>
  </si>
  <si>
    <t>https://images.fun.com/products/69188/1-1.jpg</t>
  </si>
  <si>
    <t>400664AD2X</t>
  </si>
  <si>
    <t>EL400663PL-XXL</t>
  </si>
  <si>
    <t>The Grinch Deluxe Jumpsuit with Latex Mask Mens Plus XXL</t>
  </si>
  <si>
    <t>400663</t>
  </si>
  <si>
    <t>EL400663-S/M</t>
  </si>
  <si>
    <t>The Grinch Deluxe Jumpsuit with Latex Mask Mens S/M</t>
  </si>
  <si>
    <t>618480037289</t>
  </si>
  <si>
    <t>400671</t>
  </si>
  <si>
    <t>EL400671-ST</t>
  </si>
  <si>
    <t>EL400671</t>
  </si>
  <si>
    <t xml:space="preserve">Fox in Socks Costume Kit </t>
  </si>
  <si>
    <t>Fox in Socks</t>
  </si>
  <si>
    <t>401471</t>
  </si>
  <si>
    <t>EL401471-ST</t>
  </si>
  <si>
    <t>Abe Lincoln Costume Kit (2 pc)</t>
  </si>
  <si>
    <t>618480042351</t>
  </si>
  <si>
    <t>https://images.fun.com/products/68698/1-1.jpg</t>
  </si>
  <si>
    <t>American Presidents</t>
  </si>
  <si>
    <t>401474</t>
  </si>
  <si>
    <t>EL401474-ST</t>
  </si>
  <si>
    <t>Tiger Headband &amp; Tail Kit</t>
  </si>
  <si>
    <t>618480042498</t>
  </si>
  <si>
    <t>https://images.fun.com/products/74766/1-1.jpg</t>
  </si>
  <si>
    <t>402083</t>
  </si>
  <si>
    <t>EL402083-ST</t>
  </si>
  <si>
    <t>The Cat in the Hat Vest &amp; Bow Tie Kit</t>
  </si>
  <si>
    <t>618480041002</t>
  </si>
  <si>
    <t>https://images.fun.com/products/69190/1-1.jpg</t>
  </si>
  <si>
    <t>403060</t>
  </si>
  <si>
    <t>EL403030-L/XL</t>
  </si>
  <si>
    <t>The Grinch Santa Costume Mens L/XL</t>
  </si>
  <si>
    <t>618480006070</t>
  </si>
  <si>
    <t>https://images.fun.com/products/14888/1-1.jpg</t>
  </si>
  <si>
    <t>403030</t>
  </si>
  <si>
    <t>EL403030-S/M</t>
  </si>
  <si>
    <t>The Grinch Santa Costume Mens S/M</t>
  </si>
  <si>
    <t>618480006063</t>
  </si>
  <si>
    <t>403160</t>
  </si>
  <si>
    <t>EL403130AD-L/XL</t>
  </si>
  <si>
    <t>Thing 1&amp;2 Costume Mens L/XL</t>
  </si>
  <si>
    <t>618480005325</t>
  </si>
  <si>
    <t>https://images.fun.com/products/14889/1-1.jpg</t>
  </si>
  <si>
    <t>403130</t>
  </si>
  <si>
    <t>EL403130AD-S/M</t>
  </si>
  <si>
    <t>Thing 1&amp;2 Costume Mens S/M</t>
  </si>
  <si>
    <t>618480005318</t>
  </si>
  <si>
    <t>403130ADXS</t>
  </si>
  <si>
    <t>EL403130AD-XS</t>
  </si>
  <si>
    <t>Thing 1&amp;2 Costume Mens XS</t>
  </si>
  <si>
    <t>618480049114</t>
  </si>
  <si>
    <t>403160AD2X</t>
  </si>
  <si>
    <t>EL403160PL-XXL</t>
  </si>
  <si>
    <t>Thing 1&amp;2 Costume Mens 2XL</t>
  </si>
  <si>
    <t>618480049107</t>
  </si>
  <si>
    <t>403220</t>
  </si>
  <si>
    <t>EL403220-XS</t>
  </si>
  <si>
    <t>Thing 1&amp;2 Costume Kids XS 2T-4T</t>
  </si>
  <si>
    <t>618480006162</t>
  </si>
  <si>
    <t>https://images.fun.com/products/14890/1-1.jpg</t>
  </si>
  <si>
    <t>403230CHL</t>
  </si>
  <si>
    <t>EL403230CH-L</t>
  </si>
  <si>
    <t>Thing 1&amp;2 Costume Kids L</t>
  </si>
  <si>
    <t>618480049077</t>
  </si>
  <si>
    <t>https://images.fun.com/products/14891/1-1.jpg</t>
  </si>
  <si>
    <t>403230CHM</t>
  </si>
  <si>
    <t>EL403230CH-M</t>
  </si>
  <si>
    <t>Thing 1&amp;2 Costume Kids M</t>
  </si>
  <si>
    <t>618480049084</t>
  </si>
  <si>
    <t>403230</t>
  </si>
  <si>
    <t>EL403230CH-S</t>
  </si>
  <si>
    <t>Thing 1&amp;2 Costume Kids S 4-6</t>
  </si>
  <si>
    <t>618480005301</t>
  </si>
  <si>
    <t>403230CHXL</t>
  </si>
  <si>
    <t>EL403230CH-XL</t>
  </si>
  <si>
    <t>Thing 1&amp;2 Costume Kids XL</t>
  </si>
  <si>
    <t>618480049091</t>
  </si>
  <si>
    <t>4033302X</t>
  </si>
  <si>
    <t>EL403330-2X</t>
  </si>
  <si>
    <t>The Cat in the Hat Costume Plus Mens 2X</t>
  </si>
  <si>
    <t>618480046373</t>
  </si>
  <si>
    <t>https://images.fun.com/products/14892/1-1.jpg</t>
  </si>
  <si>
    <t>403360LXL</t>
  </si>
  <si>
    <t>EL403330AD-L/XL</t>
  </si>
  <si>
    <t>The Cat in the Hat Costume Mens L/XL</t>
  </si>
  <si>
    <t>618480005363</t>
  </si>
  <si>
    <t>403330SM</t>
  </si>
  <si>
    <t>EL403330AD-S/M</t>
  </si>
  <si>
    <t>The Cat in the Hat Costume Mens S/M</t>
  </si>
  <si>
    <t>618480005356</t>
  </si>
  <si>
    <t>403330XS</t>
  </si>
  <si>
    <t>EL403330AD-XS</t>
  </si>
  <si>
    <t>The Cat in the Hat Costume Mens XS</t>
  </si>
  <si>
    <t>618480046380</t>
  </si>
  <si>
    <t>403420</t>
  </si>
  <si>
    <t>EL403420-2T/4T</t>
  </si>
  <si>
    <t>The Cat in the Hat Costume Toddler 2T-4T</t>
  </si>
  <si>
    <t>618480005349</t>
  </si>
  <si>
    <t>https://images.fun.com/products/69191/1-1.jpg</t>
  </si>
  <si>
    <t>403430L</t>
  </si>
  <si>
    <t>EL403430-L</t>
  </si>
  <si>
    <t>The Cat in the Hat Costume Kids L</t>
  </si>
  <si>
    <t>618480046397</t>
  </si>
  <si>
    <t>https://images.fun.com/products/14894/1-1.jpg</t>
  </si>
  <si>
    <t>403430M</t>
  </si>
  <si>
    <t>EL403430-M</t>
  </si>
  <si>
    <t>The Cat in the Hat Costume Kids M</t>
  </si>
  <si>
    <t>618480046359</t>
  </si>
  <si>
    <t>403430S</t>
  </si>
  <si>
    <t>EL403430-S</t>
  </si>
  <si>
    <t xml:space="preserve">The Cat in the Hat Costume Kids S </t>
  </si>
  <si>
    <t>618480005370</t>
  </si>
  <si>
    <t>403430XL</t>
  </si>
  <si>
    <t>EL403430-XL</t>
  </si>
  <si>
    <t>The Cat in the Hat Costume Kids XL</t>
  </si>
  <si>
    <t>618480046366</t>
  </si>
  <si>
    <t>403430XS</t>
  </si>
  <si>
    <t>EL403430-XS</t>
  </si>
  <si>
    <t>The Cat in the Hat Costume Kids XS</t>
  </si>
  <si>
    <t>618480046403</t>
  </si>
  <si>
    <t>405001</t>
  </si>
  <si>
    <t>EL405000-L/XL</t>
  </si>
  <si>
    <t>Cuphead Basic Adult Costume (L/XL)</t>
  </si>
  <si>
    <t>618480039030</t>
  </si>
  <si>
    <t>https://images.fun.com/products/47333/1-1.jpg</t>
  </si>
  <si>
    <t>405000</t>
  </si>
  <si>
    <t>EL405000-S/M</t>
  </si>
  <si>
    <t>Cuphead Basic Adult Costume (S/M)</t>
  </si>
  <si>
    <t>618480039023</t>
  </si>
  <si>
    <t>405021</t>
  </si>
  <si>
    <t>EL405021-ST</t>
  </si>
  <si>
    <t>Elven Cloak</t>
  </si>
  <si>
    <t>618480038606</t>
  </si>
  <si>
    <t>https://images.fun.com/products/69198/1-1.jpg</t>
  </si>
  <si>
    <t>410220</t>
  </si>
  <si>
    <t>EL410220-ST</t>
  </si>
  <si>
    <t>The Cat in the Hat Accessory Kit Kids (4 pc)</t>
  </si>
  <si>
    <t>618480635188</t>
  </si>
  <si>
    <t>https://images.fun.com/products/18136/1-1.jpg</t>
  </si>
  <si>
    <t>410230</t>
  </si>
  <si>
    <t>EL410230-ST</t>
  </si>
  <si>
    <t>The Cat in the Hat Accessory Kit Adult (4 pc)</t>
  </si>
  <si>
    <t>618480635195</t>
  </si>
  <si>
    <t>https://images.fun.com/products/3498/1-1.jpg</t>
  </si>
  <si>
    <t>2025 Catalog</t>
  </si>
  <si>
    <t>410531</t>
  </si>
  <si>
    <t>EL410531-ST</t>
  </si>
  <si>
    <t>Male Dancer Kit (2 pc)</t>
  </si>
  <si>
    <t>618480910131</t>
  </si>
  <si>
    <t>https://images.fun.com/products/69201/1-1.jpg</t>
  </si>
  <si>
    <t>Saturday Night Live</t>
  </si>
  <si>
    <t>410630</t>
  </si>
  <si>
    <t>EL410630-ST</t>
  </si>
  <si>
    <t>Aviator Costume Kit (3 pc)</t>
  </si>
  <si>
    <t>618480910148</t>
  </si>
  <si>
    <t>https://images.fun.com/products/3501/1-1.jpg</t>
  </si>
  <si>
    <t>411401</t>
  </si>
  <si>
    <t>EL411401-ST</t>
  </si>
  <si>
    <t>Pixel Nerd Kit</t>
  </si>
  <si>
    <t>Pixel 8</t>
  </si>
  <si>
    <t>618480006292</t>
  </si>
  <si>
    <t>https://images.fun.com/products/14898/1-1.jpg</t>
  </si>
  <si>
    <t>411420</t>
  </si>
  <si>
    <t>EL411420-ST</t>
  </si>
  <si>
    <t>Bricky Blocks Nerd Kit</t>
  </si>
  <si>
    <t>618480028164</t>
  </si>
  <si>
    <t>https://images.fun.com/products/69202/1-1.jpg</t>
  </si>
  <si>
    <t>412434</t>
  </si>
  <si>
    <t>EL412434-ST</t>
  </si>
  <si>
    <t>Dilophosaurus HB &amp; Tail Kit</t>
  </si>
  <si>
    <t>618480041361</t>
  </si>
  <si>
    <t>https://images.fun.com/products/71503/1-1.jpg</t>
  </si>
  <si>
    <t>412435</t>
  </si>
  <si>
    <t>EL412435-ST</t>
  </si>
  <si>
    <t>Stegosaurus HB &amp; Tail Kit</t>
  </si>
  <si>
    <t>618480041378</t>
  </si>
  <si>
    <t>https://images.fun.com/products/69472/1-1.jpg</t>
  </si>
  <si>
    <t>412436</t>
  </si>
  <si>
    <t>EL412436-ST</t>
  </si>
  <si>
    <t>Triceratops HB &amp; Tail Kit</t>
  </si>
  <si>
    <t>618480041385</t>
  </si>
  <si>
    <t>https://images.fun.com/products/65263/1-1.jpg</t>
  </si>
  <si>
    <t>412640</t>
  </si>
  <si>
    <t>EL412640-ST</t>
  </si>
  <si>
    <t>Plague Doctor Kit (3 pc)</t>
  </si>
  <si>
    <t>618480006537</t>
  </si>
  <si>
    <t>https://images.fun.com/products/14899/1-1.jpg</t>
  </si>
  <si>
    <t>412780</t>
  </si>
  <si>
    <t>EL412780-ST</t>
  </si>
  <si>
    <t>Tweedle Dee &amp; Tweedle Dum Reversible Kit (3 pc)</t>
  </si>
  <si>
    <t>Alice in Wonderland - Classic</t>
  </si>
  <si>
    <t>618480027877</t>
  </si>
  <si>
    <t>https://images.fun.com/products/37020/1-1.jpg</t>
  </si>
  <si>
    <t>412783</t>
  </si>
  <si>
    <t>EL412783-ST</t>
  </si>
  <si>
    <t>Evil Queen Headband &amp; Collar Set</t>
  </si>
  <si>
    <t>618480034660</t>
  </si>
  <si>
    <t>https://images.fun.com/products/41728/1-1.jpg</t>
  </si>
  <si>
    <t>412784</t>
  </si>
  <si>
    <t>EL412784-ST</t>
  </si>
  <si>
    <t>Maleficent Headband &amp; Collar Set</t>
  </si>
  <si>
    <t>618480034721</t>
  </si>
  <si>
    <t>https://images.fun.com/products/41729/1-1.jpg</t>
  </si>
  <si>
    <t>412785</t>
  </si>
  <si>
    <t>EL412785-ST</t>
  </si>
  <si>
    <t>Ursula Headband &amp; Collar Set</t>
  </si>
  <si>
    <t>The Little Mermaid - Villains</t>
  </si>
  <si>
    <t>618480034899</t>
  </si>
  <si>
    <t>https://images.fun.com/products/69203/1-1.jpg</t>
  </si>
  <si>
    <t>412790</t>
  </si>
  <si>
    <t>EL412790-ST</t>
  </si>
  <si>
    <t>Deluxe Mayor Character Kit (3 pc)</t>
  </si>
  <si>
    <t>618480036572</t>
  </si>
  <si>
    <t>https://images.fun.com/products/46812/1-1.jpg</t>
  </si>
  <si>
    <t>412791</t>
  </si>
  <si>
    <t>EL412791-ST</t>
  </si>
  <si>
    <t>Dopey Hat &amp; Glasses Kit</t>
  </si>
  <si>
    <t>618480041668</t>
  </si>
  <si>
    <t>https://images.fun.com/products/65503/1-1.jpg</t>
  </si>
  <si>
    <t>412792</t>
  </si>
  <si>
    <t>EL412792-ST</t>
  </si>
  <si>
    <t>Lady &amp; Tramp, Lady Ears HB &amp; Collar Kit</t>
  </si>
  <si>
    <t>Lady and the Tramp</t>
  </si>
  <si>
    <t>618480041545</t>
  </si>
  <si>
    <t>https://images.fun.com/products/65501/1-1.jpg</t>
  </si>
  <si>
    <t>412793</t>
  </si>
  <si>
    <t>EL412793-ST</t>
  </si>
  <si>
    <t>Lady &amp; Tramp, Tramp Ears HB &amp; Collar Kit</t>
  </si>
  <si>
    <t>618480041552</t>
  </si>
  <si>
    <t>https://images.fun.com/products/65502/1-1.jpg</t>
  </si>
  <si>
    <t>412794</t>
  </si>
  <si>
    <t>EL412794-ST</t>
  </si>
  <si>
    <t>Moana, Hei Hei HB &amp; Tail Kit</t>
  </si>
  <si>
    <t>618480041767</t>
  </si>
  <si>
    <t>https://images.fun.com/products/65495/1-1.jpg</t>
  </si>
  <si>
    <t>412795</t>
  </si>
  <si>
    <t>EL412795-ST</t>
  </si>
  <si>
    <t>Moana, Pua HB &amp; Tail Kit</t>
  </si>
  <si>
    <t>618480041750</t>
  </si>
  <si>
    <t>https://images.fun.com/products/65496/1-1.jpg</t>
  </si>
  <si>
    <t>412800</t>
  </si>
  <si>
    <t>EL412800-ST</t>
  </si>
  <si>
    <t>Peter Pan, Mr. Smee Hat &amp; Glasses Kit</t>
  </si>
  <si>
    <t>618480043488</t>
  </si>
  <si>
    <t>https://images.fun.com/products/71643/1-1.jpg</t>
  </si>
  <si>
    <t>412801</t>
  </si>
  <si>
    <t>EL412801-ST</t>
  </si>
  <si>
    <t>Up Aviator Hat, Googles &amp; Grape Soda Pin Kit</t>
  </si>
  <si>
    <t>618480043501</t>
  </si>
  <si>
    <t>https://images.fun.com/products/80794/1-1.jpg</t>
  </si>
  <si>
    <t>412802</t>
  </si>
  <si>
    <t>EL412802-ST</t>
  </si>
  <si>
    <t>Lilo Headband &amp; Cuffs Kit</t>
  </si>
  <si>
    <t>618480043525</t>
  </si>
  <si>
    <t>https://images.fun.com/products/74251/1-1.jpg</t>
  </si>
  <si>
    <t>412803</t>
  </si>
  <si>
    <t>EL412803-ST</t>
  </si>
  <si>
    <t>Sleeping Beauty, Flora HB &amp; Wings Kit</t>
  </si>
  <si>
    <t>618480043563</t>
  </si>
  <si>
    <t>https://images.fun.com/products/77647/1-1.jpg</t>
  </si>
  <si>
    <t>Sleeping Beauty</t>
  </si>
  <si>
    <t>412804</t>
  </si>
  <si>
    <t>EL412804-ST</t>
  </si>
  <si>
    <t>Sleeping Beauty, Fauna HB &amp; Wings Kit</t>
  </si>
  <si>
    <t>618480043570</t>
  </si>
  <si>
    <t>https://images.fun.com/products/77648/1-1.jpg</t>
  </si>
  <si>
    <t>412805</t>
  </si>
  <si>
    <t>EL412805-ST</t>
  </si>
  <si>
    <t>Sleeping Beauty, Merryweather HB &amp; Wings Kit</t>
  </si>
  <si>
    <t>618480043587</t>
  </si>
  <si>
    <t>https://images.fun.com/products/77649/1-1.jpg</t>
  </si>
  <si>
    <t>412806</t>
  </si>
  <si>
    <t>EL412806-ST</t>
  </si>
  <si>
    <t>Maleficent Dragon Horns HB &amp; Wings Kit</t>
  </si>
  <si>
    <t>618480043594</t>
  </si>
  <si>
    <t>https://images.fun.com/products/83490/1-1.jpg</t>
  </si>
  <si>
    <t>412807</t>
  </si>
  <si>
    <t>EL412807-ST</t>
  </si>
  <si>
    <t>101 Dalmatians, Pongo HB, Collar &amp; Tail Kit</t>
  </si>
  <si>
    <t>618480043600</t>
  </si>
  <si>
    <t>https://images.fun.com/products/71268/1-1.jpg</t>
  </si>
  <si>
    <t>101 Dalmatians</t>
  </si>
  <si>
    <t>412808</t>
  </si>
  <si>
    <t>EL412808-ST</t>
  </si>
  <si>
    <t>101 Dalmatians, Perdita HB, Collar &amp; Tail Kit</t>
  </si>
  <si>
    <t>618480043617</t>
  </si>
  <si>
    <t>https://images.fun.com/products/71272/1-1.jpg</t>
  </si>
  <si>
    <t>412809</t>
  </si>
  <si>
    <t>EL412809-ST</t>
  </si>
  <si>
    <t>101 Dalmatians, Patch Plush HB, Collar &amp; Tail Kit</t>
  </si>
  <si>
    <t>618480043624</t>
  </si>
  <si>
    <t>https://images.fun.com/products/71283/1-1.jpg</t>
  </si>
  <si>
    <t>412810</t>
  </si>
  <si>
    <t>EL412810-ST</t>
  </si>
  <si>
    <t>Aristocats, Duchess HB, Collar &amp; Tail Kit</t>
  </si>
  <si>
    <t>618480043655</t>
  </si>
  <si>
    <t>https://images.fun.com/products/71269/1-1.jpg</t>
  </si>
  <si>
    <t>412811</t>
  </si>
  <si>
    <t>EL412811-ST</t>
  </si>
  <si>
    <t>Aristocats, Thomas O'Malley HB, Collar &amp; Tail Kit</t>
  </si>
  <si>
    <t>618480043662</t>
  </si>
  <si>
    <t>https://images.fun.com/products/71121/1-1.jpg</t>
  </si>
  <si>
    <t>412812</t>
  </si>
  <si>
    <t>EL412812-ST</t>
  </si>
  <si>
    <t>Aristocats, Marie Plush HB, Collar &amp; Tail Kit</t>
  </si>
  <si>
    <t>618480043679</t>
  </si>
  <si>
    <t>https://images.fun.com/products/80311/1-1.jpg</t>
  </si>
  <si>
    <t>412813</t>
  </si>
  <si>
    <t>EL412813-ST</t>
  </si>
  <si>
    <t>Aristocats, Berlioz Plush HB, Collar &amp; Tail Kit</t>
  </si>
  <si>
    <t>618480043686</t>
  </si>
  <si>
    <t>https://images.fun.com/products/80308/1-1.jpg</t>
  </si>
  <si>
    <t>412814</t>
  </si>
  <si>
    <t>EL412814-ST</t>
  </si>
  <si>
    <t>Aristocats, Toulouse Plush HB, Collar &amp; Tail Kit</t>
  </si>
  <si>
    <t>618480043693</t>
  </si>
  <si>
    <t>https://images.fun.com/products/78415/1-1.jpg</t>
  </si>
  <si>
    <t>412815</t>
  </si>
  <si>
    <t>EL412815-ST</t>
  </si>
  <si>
    <t>Bambi Plush HB &amp; Tail Kit</t>
  </si>
  <si>
    <t>618480043709</t>
  </si>
  <si>
    <t>https://images.fun.com/products/80310/1-1.jpg</t>
  </si>
  <si>
    <t>Bambi</t>
  </si>
  <si>
    <t>412816</t>
  </si>
  <si>
    <t>EL412816-ST</t>
  </si>
  <si>
    <t>Bambi, Flower Plush HB &amp; Tail Kit</t>
  </si>
  <si>
    <t>618480043716</t>
  </si>
  <si>
    <t>https://images.fun.com/products/72228/1-1.jpg</t>
  </si>
  <si>
    <t>412817</t>
  </si>
  <si>
    <t>EL412817-ST</t>
  </si>
  <si>
    <t>Bambi, Thumper Plush HB &amp; Tail</t>
  </si>
  <si>
    <t>618480043723</t>
  </si>
  <si>
    <t>https://images.fun.com/products/80312/1-1.jpg</t>
  </si>
  <si>
    <t>412818</t>
  </si>
  <si>
    <t>EL412818-ST</t>
  </si>
  <si>
    <t>Cheshire Cat Plush Headband &amp; Tail Kit</t>
  </si>
  <si>
    <t>https://images.fun.com/products/76996/1-1.jpg</t>
  </si>
  <si>
    <t>Cheshire Cat</t>
  </si>
  <si>
    <t>412819</t>
  </si>
  <si>
    <t>EL412819-ST</t>
  </si>
  <si>
    <t>White Rabbit Plush HB &amp; Tail Kit</t>
  </si>
  <si>
    <t>618480043747</t>
  </si>
  <si>
    <t>https://images.fun.com/products/76528/1-1.jpg</t>
  </si>
  <si>
    <t>412820</t>
  </si>
  <si>
    <t>EL412820-ST</t>
  </si>
  <si>
    <t>Queen of Hearts Costume Kit (2 pc)</t>
  </si>
  <si>
    <t>618480043761</t>
  </si>
  <si>
    <t>https://images.fun.com/products/71273/1-1.jpg</t>
  </si>
  <si>
    <t>412821</t>
  </si>
  <si>
    <t>EL412821-ST</t>
  </si>
  <si>
    <t>Sulley Plush HB &amp; Tail Kit</t>
  </si>
  <si>
    <t>618480043785</t>
  </si>
  <si>
    <t>https://images.fun.com/products/75506/1-1.jpg</t>
  </si>
  <si>
    <t>412822</t>
  </si>
  <si>
    <t>EL412822-ST</t>
  </si>
  <si>
    <t>Zero Plush HB &amp; Collar Kit (l _x000D_
ight-up)</t>
  </si>
  <si>
    <t>618480043808</t>
  </si>
  <si>
    <t>https://images.fun.com/products/72202/1-1.jpg</t>
  </si>
  <si>
    <t>412823</t>
  </si>
  <si>
    <t>EL412823-ST</t>
  </si>
  <si>
    <t>Emp New Groove, Kuzco Hat &amp; Collar Kit</t>
  </si>
  <si>
    <t>The Emperor's New Groove</t>
  </si>
  <si>
    <t>618480043822</t>
  </si>
  <si>
    <t>https://images.fun.com/products/72238/1-1.jpg</t>
  </si>
  <si>
    <t>412824</t>
  </si>
  <si>
    <t>EL412824-ST</t>
  </si>
  <si>
    <t>Emp New Groove, Kronk Hat, Collar &amp; Cuffs Kit</t>
  </si>
  <si>
    <t>618480043839</t>
  </si>
  <si>
    <t>https://images.fun.com/products/71645/1-1.jpg</t>
  </si>
  <si>
    <t>412825</t>
  </si>
  <si>
    <t>EL412825-ST</t>
  </si>
  <si>
    <t>Emp New Groove, Yzma Hat &amp; Collar Kit</t>
  </si>
  <si>
    <t>618480043846</t>
  </si>
  <si>
    <t>https://images.fun.com/products/74253/1-1.jpg</t>
  </si>
  <si>
    <t>412826</t>
  </si>
  <si>
    <t>EL412826-ST</t>
  </si>
  <si>
    <t>Hercules, Meg Costume Accessory Kit (3 pc)</t>
  </si>
  <si>
    <t>Hercules</t>
  </si>
  <si>
    <t>618480043853</t>
  </si>
  <si>
    <t>https://images.fun.com/products/71275/1-1.jpg</t>
  </si>
  <si>
    <t>412827</t>
  </si>
  <si>
    <t>EL412827-ST</t>
  </si>
  <si>
    <t>Hercules Costume Kit (4 pc)</t>
  </si>
  <si>
    <t>618480043860</t>
  </si>
  <si>
    <t>https://images.fun.com/products/75590/1-1.jpg</t>
  </si>
  <si>
    <t>412828</t>
  </si>
  <si>
    <t>EL412828-ST</t>
  </si>
  <si>
    <t>Hercules, Phil Costume Kit (2 pc)</t>
  </si>
  <si>
    <t>618480043877</t>
  </si>
  <si>
    <t>https://images.fun.com/products/76644/1-1.jpg</t>
  </si>
  <si>
    <t>412829</t>
  </si>
  <si>
    <t>EL412829-ST</t>
  </si>
  <si>
    <t>Disney's Animated Robin Hood Hat &amp; Tail Kit</t>
  </si>
  <si>
    <t>618480043884</t>
  </si>
  <si>
    <t>https://images.fun.com/products/71271/1-1.jpg</t>
  </si>
  <si>
    <t>412831</t>
  </si>
  <si>
    <t>EL412831-ST</t>
  </si>
  <si>
    <t>Tangled, Pascal Plush HB &amp; Tail Kit</t>
  </si>
  <si>
    <t>618480043907</t>
  </si>
  <si>
    <t>https://images.fun.com/products/73959/1-1.jpg</t>
  </si>
  <si>
    <t>Tangled</t>
  </si>
  <si>
    <t>412832</t>
  </si>
  <si>
    <t>EL412832-ST</t>
  </si>
  <si>
    <t>Tigger Plush HB &amp; Tail Kit</t>
  </si>
  <si>
    <t>618480043990</t>
  </si>
  <si>
    <t>https://images.fun.com/products/74250/1-1.jpg</t>
  </si>
  <si>
    <t>412833</t>
  </si>
  <si>
    <t>EL412833-ST</t>
  </si>
  <si>
    <t>Eeyore Plush HB &amp; Tail Kit</t>
  </si>
  <si>
    <t>618480044003</t>
  </si>
  <si>
    <t>https://images.fun.com/products/72239/1-1.jpg</t>
  </si>
  <si>
    <t>421700</t>
  </si>
  <si>
    <t>EL421700-ST</t>
  </si>
  <si>
    <t>Cat Ears &amp; Tail Kit Black</t>
  </si>
  <si>
    <t>618480210149</t>
  </si>
  <si>
    <t>https://images.fun.com/products/3513/1-1.jpg</t>
  </si>
  <si>
    <t>421702</t>
  </si>
  <si>
    <t>EL421702-ST</t>
  </si>
  <si>
    <t>Cat Ears &amp; Tail Kit Fox</t>
  </si>
  <si>
    <t>618480210545</t>
  </si>
  <si>
    <t>https://images.fun.com/products/18133/1-1.jpg</t>
  </si>
  <si>
    <t>421703</t>
  </si>
  <si>
    <t>EL421703-ST</t>
  </si>
  <si>
    <t>Cat Ears &amp; Tail Kit Cheetah</t>
  </si>
  <si>
    <t>618480210743</t>
  </si>
  <si>
    <t>https://images.fun.com/products/14769/1-1.jpg</t>
  </si>
  <si>
    <t>Cheetah</t>
  </si>
  <si>
    <t>421800</t>
  </si>
  <si>
    <t>EL421800-ST</t>
  </si>
  <si>
    <t>Cat Ears HB, Collar &amp; Tail Kit Black &amp; Pink</t>
  </si>
  <si>
    <t>618480220148</t>
  </si>
  <si>
    <t>https://images.fun.com/products/69204/1-1.jpg</t>
  </si>
  <si>
    <t>421801</t>
  </si>
  <si>
    <t>EL421801-ST</t>
  </si>
  <si>
    <t>Cat Ears HB, Collar &amp; Tail Kit Black</t>
  </si>
  <si>
    <t>618480220247</t>
  </si>
  <si>
    <t>https://images.fun.com/products/69205/1-1.jpg</t>
  </si>
  <si>
    <t>421900</t>
  </si>
  <si>
    <t>EL421900-ST</t>
  </si>
  <si>
    <t>Cute Cat Ears Headband &amp; Tail Kit White</t>
  </si>
  <si>
    <t>618480422054</t>
  </si>
  <si>
    <t>https://images.fun.com/products/14770/1-1.jpg</t>
  </si>
  <si>
    <t>422100</t>
  </si>
  <si>
    <t>EL422100-ST</t>
  </si>
  <si>
    <t>Giraffe Ears Headband &amp; Tail Kit</t>
  </si>
  <si>
    <t>618480426922</t>
  </si>
  <si>
    <t>https://images.fun.com/products/14771/1-1.jpg</t>
  </si>
  <si>
    <t>422202</t>
  </si>
  <si>
    <t>EL422202-ST</t>
  </si>
  <si>
    <t>Lion Ears Plush Headband &amp; Tail Kit</t>
  </si>
  <si>
    <t>618480038026</t>
  </si>
  <si>
    <t>https://images.fun.com/products/3515/1-1.jpg</t>
  </si>
  <si>
    <t>422203</t>
  </si>
  <si>
    <t>EL422203-ST</t>
  </si>
  <si>
    <t>Nala Ears &amp; Tail</t>
  </si>
  <si>
    <t>Lion King - Live Action</t>
  </si>
  <si>
    <t>618480040067</t>
  </si>
  <si>
    <t>https://images.fun.com/products/69206/1-1.jpg</t>
  </si>
  <si>
    <t>Lion King</t>
  </si>
  <si>
    <t>422300</t>
  </si>
  <si>
    <t>EL422300-ST</t>
  </si>
  <si>
    <t>Tiger Ears Headband &amp; Tail Kit</t>
  </si>
  <si>
    <t>618480426960</t>
  </si>
  <si>
    <t>https://images.fun.com/products/14772/1-1.jpg</t>
  </si>
  <si>
    <t>422303</t>
  </si>
  <si>
    <t>EL422303-ST</t>
  </si>
  <si>
    <t>Rajah Ears &amp; Tail</t>
  </si>
  <si>
    <t>618480040098</t>
  </si>
  <si>
    <t>https://images.fun.com/products/58959/1-1.jpg</t>
  </si>
  <si>
    <t>422500</t>
  </si>
  <si>
    <t>EL422500-ST</t>
  </si>
  <si>
    <t>Zebra Ears Headband &amp; Tail Kit</t>
  </si>
  <si>
    <t>618480426984</t>
  </si>
  <si>
    <t>https://images.fun.com/products/18130/1-1.jpg</t>
  </si>
  <si>
    <t>422600</t>
  </si>
  <si>
    <t>EL422600-ST</t>
  </si>
  <si>
    <t>Puppy Dog Ears Headband &amp; Tail Kit</t>
  </si>
  <si>
    <t>618480426991</t>
  </si>
  <si>
    <t>https://images.fun.com/products/3516/1-1.jpg</t>
  </si>
  <si>
    <t>422704</t>
  </si>
  <si>
    <t>EL422704-ST</t>
  </si>
  <si>
    <t>Deluxe Snow Leopard Plush Tail</t>
  </si>
  <si>
    <t>618480041460</t>
  </si>
  <si>
    <t>https://images.fun.com/products/65260/1-1.jpg</t>
  </si>
  <si>
    <t>422705</t>
  </si>
  <si>
    <t>EL422705-ST</t>
  </si>
  <si>
    <t>Goat Perky Tail</t>
  </si>
  <si>
    <t>618480041439</t>
  </si>
  <si>
    <t>https://images.fun.com/products/65262/1-1.jpg</t>
  </si>
  <si>
    <t>422707</t>
  </si>
  <si>
    <t>EL422707-ST</t>
  </si>
  <si>
    <t>Light-Up Firefly Tail</t>
  </si>
  <si>
    <t>618480041521</t>
  </si>
  <si>
    <t>https://images.fun.com/products/71490/1-1.jpg</t>
  </si>
  <si>
    <t>422710</t>
  </si>
  <si>
    <t>EL422710-ST</t>
  </si>
  <si>
    <t>Deluxe Squirrel Plush Tail</t>
  </si>
  <si>
    <t>618480014143</t>
  </si>
  <si>
    <t>https://images.fun.com/products/23308/1-1.jpg</t>
  </si>
  <si>
    <t>422711</t>
  </si>
  <si>
    <t>EL422711-ST</t>
  </si>
  <si>
    <t>Deluxe Fox Plush Tail</t>
  </si>
  <si>
    <t>618480014150</t>
  </si>
  <si>
    <t>https://images.fun.com/products/69207/1-1.jpg</t>
  </si>
  <si>
    <t>422712</t>
  </si>
  <si>
    <t>EL422712-ST</t>
  </si>
  <si>
    <t>Deluxe Wolf Plush Tail</t>
  </si>
  <si>
    <t>618480014167</t>
  </si>
  <si>
    <t>https://images.fun.com/products/23298/1-1.jpg</t>
  </si>
  <si>
    <t>422713</t>
  </si>
  <si>
    <t>EL422713-ST</t>
  </si>
  <si>
    <t>Deluxe Cat Plush Tail</t>
  </si>
  <si>
    <t>618480014174</t>
  </si>
  <si>
    <t>https://images.fun.com/products/23296/1-1.jpg</t>
  </si>
  <si>
    <t>422716</t>
  </si>
  <si>
    <t>EL422716-ST</t>
  </si>
  <si>
    <t>Black Bear Ears Headband &amp; Tail Kit</t>
  </si>
  <si>
    <t>618480040517</t>
  </si>
  <si>
    <t>https://images.fun.com/products/69208/1-1.jpg</t>
  </si>
  <si>
    <t>422718</t>
  </si>
  <si>
    <t>EL422718-ST</t>
  </si>
  <si>
    <t>Magenta Anime Deluxe Cat Tail</t>
  </si>
  <si>
    <t>618480040234</t>
  </si>
  <si>
    <t>https://images.fun.com/products/69210/1-1.jpg</t>
  </si>
  <si>
    <t>422719</t>
  </si>
  <si>
    <t>EL422719-ST</t>
  </si>
  <si>
    <t>Koala Ears Headband &amp; Tail Kit</t>
  </si>
  <si>
    <t>618480040548</t>
  </si>
  <si>
    <t>https://images.fun.com/products/69211/1-1.jpg</t>
  </si>
  <si>
    <t>422746</t>
  </si>
  <si>
    <t>EL422746-ST</t>
  </si>
  <si>
    <t>Deer Perky Tail</t>
  </si>
  <si>
    <t>618480037067</t>
  </si>
  <si>
    <t>https://images.fun.com/products/47001/1-1.jpg</t>
  </si>
  <si>
    <t>422747</t>
  </si>
  <si>
    <t>EL422747-ST</t>
  </si>
  <si>
    <t>Bunny Perky Tail</t>
  </si>
  <si>
    <t>618480037395</t>
  </si>
  <si>
    <t>https://images.fun.com/products/46999/1-1.jpg</t>
  </si>
  <si>
    <t>422748</t>
  </si>
  <si>
    <t>EL422748-ST</t>
  </si>
  <si>
    <t>Chicken Perky Tail</t>
  </si>
  <si>
    <t>618480038439</t>
  </si>
  <si>
    <t>https://images.fun.com/products/69212/1-1.jpg</t>
  </si>
  <si>
    <t>422749</t>
  </si>
  <si>
    <t>EL422749-ST</t>
  </si>
  <si>
    <t>Deluxe Lion Plush Tail</t>
  </si>
  <si>
    <t>618480038446</t>
  </si>
  <si>
    <t>https://images.fun.com/products/69213/1-1.jpg</t>
  </si>
  <si>
    <t>422750</t>
  </si>
  <si>
    <t>EL422750-ST</t>
  </si>
  <si>
    <t>Dragon Gloves</t>
  </si>
  <si>
    <t>618480036220</t>
  </si>
  <si>
    <t>https://images.fun.com/products/69214/1-1.jpg</t>
  </si>
  <si>
    <t>422751</t>
  </si>
  <si>
    <t>EL422751-ST</t>
  </si>
  <si>
    <t>Dragon Plush Tail</t>
  </si>
  <si>
    <t>618480036237</t>
  </si>
  <si>
    <t>https://images.fun.com/products/53232/1-1.jpg</t>
  </si>
  <si>
    <t>422752</t>
  </si>
  <si>
    <t>EL422752-ST</t>
  </si>
  <si>
    <t>Dragon Wings</t>
  </si>
  <si>
    <t>618480036244</t>
  </si>
  <si>
    <t>https://images.fun.com/products/53233/1-1.jpg</t>
  </si>
  <si>
    <t>422755</t>
  </si>
  <si>
    <t>EL422755-ST</t>
  </si>
  <si>
    <t>Bat Wings</t>
  </si>
  <si>
    <t>https://images.fun.com/products/69215/1-1.jpg</t>
  </si>
  <si>
    <t>422770</t>
  </si>
  <si>
    <t>EL422770-ST</t>
  </si>
  <si>
    <t>Tinker Bell Wings</t>
  </si>
  <si>
    <t>Tinkerbell</t>
  </si>
  <si>
    <t>https://images.fun.com/products/71270/1-1.jpg</t>
  </si>
  <si>
    <t>Tinker Bell</t>
  </si>
  <si>
    <t>422800</t>
  </si>
  <si>
    <t>EL422800-ST</t>
  </si>
  <si>
    <t>Skunk Ears Headband &amp; Tail Kit</t>
  </si>
  <si>
    <t>618480270143</t>
  </si>
  <si>
    <t>https://images.fun.com/products/14773/1-1.jpg</t>
  </si>
  <si>
    <t>Skunk</t>
  </si>
  <si>
    <t>422900</t>
  </si>
  <si>
    <t>EL422900-ST</t>
  </si>
  <si>
    <t>Dalmatian Ears Headband &amp; Tail Kit</t>
  </si>
  <si>
    <t>618480270341</t>
  </si>
  <si>
    <t>https://images.fun.com/products/14774/1-1.jpg</t>
  </si>
  <si>
    <t>Dalmatian</t>
  </si>
  <si>
    <t>423000</t>
  </si>
  <si>
    <t>EL423000-ST</t>
  </si>
  <si>
    <t>Pig Ears Headband Nose &amp; Tail Kit</t>
  </si>
  <si>
    <t>618480474015</t>
  </si>
  <si>
    <t>https://images.fun.com/products/3517/1-1.jpg</t>
  </si>
  <si>
    <t>423001</t>
  </si>
  <si>
    <t>EL423001-ST</t>
  </si>
  <si>
    <t>Pug Ears Headband Nose &amp; Tail Kit</t>
  </si>
  <si>
    <t>618480038064</t>
  </si>
  <si>
    <t>https://images.fun.com/products/47002/1-1.jpg</t>
  </si>
  <si>
    <t>423010</t>
  </si>
  <si>
    <t>EL423010-ST</t>
  </si>
  <si>
    <t>Chicken Plush Headband &amp; Beak Kit</t>
  </si>
  <si>
    <t>618480037135</t>
  </si>
  <si>
    <t>https://images.fun.com/products/69216/1-1.jpg</t>
  </si>
  <si>
    <t>423200</t>
  </si>
  <si>
    <t>EL423200-ST</t>
  </si>
  <si>
    <t>Sexy Bunny Kit (3 pc)</t>
  </si>
  <si>
    <t>618480710212</t>
  </si>
  <si>
    <t>https://images.fun.com/products/3519/1-1.jpg</t>
  </si>
  <si>
    <t>423500</t>
  </si>
  <si>
    <t>EL423500-ST</t>
  </si>
  <si>
    <t>Cheshire Cat Ears HB &amp; Tail Kit</t>
  </si>
  <si>
    <t>https://images.fun.com/products/3520/1-1.jpg</t>
  </si>
  <si>
    <t>423510</t>
  </si>
  <si>
    <t>EL423510-ST</t>
  </si>
  <si>
    <t>Deluxe Cheshire Cat Ears HB &amp; Tail Kit</t>
  </si>
  <si>
    <t>Alice Through the Looking Glass</t>
  </si>
  <si>
    <t>618480033106</t>
  </si>
  <si>
    <t>https://images.fun.com/products/69217/1-1.jpg</t>
  </si>
  <si>
    <t>423601</t>
  </si>
  <si>
    <t>EL423601-ST</t>
  </si>
  <si>
    <t>Mickey Ears HB &amp; Gloves Kit</t>
  </si>
  <si>
    <t>618480340464</t>
  </si>
  <si>
    <t>https://images.fun.com/products/14526/1-1.jpg</t>
  </si>
  <si>
    <t>423700</t>
  </si>
  <si>
    <t>EL423700-ST</t>
  </si>
  <si>
    <t>Tigger Ears HB &amp; Tail Kit</t>
  </si>
  <si>
    <t>618480341065</t>
  </si>
  <si>
    <t>https://images.fun.com/products/18228/1-1.jpg</t>
  </si>
  <si>
    <t>423800</t>
  </si>
  <si>
    <t>EL423800-ST</t>
  </si>
  <si>
    <t>Eeyore Ears HB &amp; Tail Kit</t>
  </si>
  <si>
    <t>https://images.fun.com/products/18227/1-1.jpg</t>
  </si>
  <si>
    <t>424011</t>
  </si>
  <si>
    <t>EL424011-ST</t>
  </si>
  <si>
    <t>Black Fingerless Paws</t>
  </si>
  <si>
    <t>618480012576</t>
  </si>
  <si>
    <t>https://images.fun.com/products/23309/1-1.jpg</t>
  </si>
  <si>
    <t>424012</t>
  </si>
  <si>
    <t>EL424012-ST</t>
  </si>
  <si>
    <t>Brown Fingerless Paws</t>
  </si>
  <si>
    <t>618480013986</t>
  </si>
  <si>
    <t>https://images.fun.com/products/69218/1-1.jpg</t>
  </si>
  <si>
    <t>424013</t>
  </si>
  <si>
    <t>EL424013-ST</t>
  </si>
  <si>
    <t>Gray Fingerless Paws</t>
  </si>
  <si>
    <t>618480013993</t>
  </si>
  <si>
    <t>https://images.fun.com/products/23299/1-1.jpg</t>
  </si>
  <si>
    <t>424014</t>
  </si>
  <si>
    <t>EL424014-ST</t>
  </si>
  <si>
    <t>Orange Fingerless Paws</t>
  </si>
  <si>
    <t>618480014464</t>
  </si>
  <si>
    <t>https://images.fun.com/products/69219/1-1.jpg</t>
  </si>
  <si>
    <t>424015</t>
  </si>
  <si>
    <t>EL424015-ST</t>
  </si>
  <si>
    <t>White Fingerless Paws</t>
  </si>
  <si>
    <t>618480027891</t>
  </si>
  <si>
    <t>https://images.fun.com/products/36995/1-1.jpg</t>
  </si>
  <si>
    <t>424016</t>
  </si>
  <si>
    <t>EL424016-ST</t>
  </si>
  <si>
    <t>Lion Brown Fingerless Paws</t>
  </si>
  <si>
    <t>618480038422</t>
  </si>
  <si>
    <t>https://images.fun.com/products/47686/1-1.jpg</t>
  </si>
  <si>
    <t>424017</t>
  </si>
  <si>
    <t>EL424017-ST</t>
  </si>
  <si>
    <t>Squirrel Brown Fingerless Paws</t>
  </si>
  <si>
    <t>618480038200</t>
  </si>
  <si>
    <t>https://images.fun.com/products/53614/1-1.jpg</t>
  </si>
  <si>
    <t>424022</t>
  </si>
  <si>
    <t>EL424022-ST</t>
  </si>
  <si>
    <t>Magenta Anime Cat Fingerless Paws</t>
  </si>
  <si>
    <t>618480040227</t>
  </si>
  <si>
    <t>https://images.fun.com/products/69221/1-1.jpg</t>
  </si>
  <si>
    <t>424023</t>
  </si>
  <si>
    <t>EL424023-ST</t>
  </si>
  <si>
    <t>The Cat in the Hat Fingerless Paws</t>
  </si>
  <si>
    <t>618480041026</t>
  </si>
  <si>
    <t>https://images.fun.com/products/69222/1-1.jpg</t>
  </si>
  <si>
    <t>424024</t>
  </si>
  <si>
    <t>EL424024-ST</t>
  </si>
  <si>
    <t>Wolf Paws</t>
  </si>
  <si>
    <t>618480042429</t>
  </si>
  <si>
    <t>https://images.fun.com/products/82356/1-1.jpg</t>
  </si>
  <si>
    <t>424025</t>
  </si>
  <si>
    <t>EL424025-ST</t>
  </si>
  <si>
    <t>Tiger Paws</t>
  </si>
  <si>
    <t>618480042566</t>
  </si>
  <si>
    <t>https://images.fun.com/products/68702/1-1.jpg</t>
  </si>
  <si>
    <t>424100</t>
  </si>
  <si>
    <t>EL424100-ST</t>
  </si>
  <si>
    <t>Cow Ears Headband Nose &amp; Tail Kit</t>
  </si>
  <si>
    <t>618480002829</t>
  </si>
  <si>
    <t>https://images.fun.com/products/3523/1-1.jpg</t>
  </si>
  <si>
    <t>424200</t>
  </si>
  <si>
    <t>EL424200-ST</t>
  </si>
  <si>
    <t>Fox Ears Headband &amp; Tail Kit</t>
  </si>
  <si>
    <t>618480001945</t>
  </si>
  <si>
    <t>https://images.fun.com/products/3524/1-1.jpg</t>
  </si>
  <si>
    <t>424300</t>
  </si>
  <si>
    <t>EL424300-ST</t>
  </si>
  <si>
    <t>Monkey Ears Headband &amp; Tail Kit</t>
  </si>
  <si>
    <t>618480001976</t>
  </si>
  <si>
    <t>https://images.fun.com/products/18128/1-1.jpg</t>
  </si>
  <si>
    <t>424400</t>
  </si>
  <si>
    <t>EL424400-ST</t>
  </si>
  <si>
    <t>Owl Kit</t>
  </si>
  <si>
    <t>618480002836</t>
  </si>
  <si>
    <t>https://images.fun.com/products/3525/1-1.jpg</t>
  </si>
  <si>
    <t>Owl</t>
  </si>
  <si>
    <t>424600</t>
  </si>
  <si>
    <t>EL424600-ST</t>
  </si>
  <si>
    <t>Unicorn Ears Plush Headband &amp; Tail Kit</t>
  </si>
  <si>
    <t>618480002249</t>
  </si>
  <si>
    <t>https://images.fun.com/products/3526/1-1.jpg</t>
  </si>
  <si>
    <t>424705</t>
  </si>
  <si>
    <t>EL424705-ST</t>
  </si>
  <si>
    <t>Minnie Glitter HB &amp; Gloves Set</t>
  </si>
  <si>
    <t>618480038057</t>
  </si>
  <si>
    <t>https://images.fun.com/products/69223/1-1.jpg</t>
  </si>
  <si>
    <t>425100</t>
  </si>
  <si>
    <t>EL425100-ST</t>
  </si>
  <si>
    <t>Raccoon Ears Headband &amp; Tail Kit</t>
  </si>
  <si>
    <t>618480003666</t>
  </si>
  <si>
    <t>https://images.fun.com/products/3528/1-1.jpg</t>
  </si>
  <si>
    <t>425412</t>
  </si>
  <si>
    <t>EL425412-ST</t>
  </si>
  <si>
    <t>Corgi Ears Headband &amp; Tail Kit</t>
  </si>
  <si>
    <t>618480041903</t>
  </si>
  <si>
    <t>https://images.fun.com/products/71491/1-1.jpg</t>
  </si>
  <si>
    <t>Corgi</t>
  </si>
  <si>
    <t>425435</t>
  </si>
  <si>
    <t>EL425435-ST</t>
  </si>
  <si>
    <t>Mouse Ears Headband &amp; Tail Kit</t>
  </si>
  <si>
    <t>618480014235</t>
  </si>
  <si>
    <t>https://images.fun.com/products/69224/1-1.jpg</t>
  </si>
  <si>
    <t>Mouse</t>
  </si>
  <si>
    <t>426000</t>
  </si>
  <si>
    <t>EL426000-ST</t>
  </si>
  <si>
    <t>Thing 1&amp;2 Plush Wig Kids</t>
  </si>
  <si>
    <t>618480044201</t>
  </si>
  <si>
    <t>https://images.fun.com/products/70656/1-1.jpg</t>
  </si>
  <si>
    <t>429002</t>
  </si>
  <si>
    <t>EL429002-ST</t>
  </si>
  <si>
    <t>The Fish Costume Companion</t>
  </si>
  <si>
    <t>618480042795</t>
  </si>
  <si>
    <t>https://images.fun.com/products/75505/1-1.jpg</t>
  </si>
  <si>
    <t>429200</t>
  </si>
  <si>
    <t>EL429200-ST</t>
  </si>
  <si>
    <t>Stitch Costume Companion</t>
  </si>
  <si>
    <t>618480043532</t>
  </si>
  <si>
    <t>https://images.fun.com/products/78408/1-1.jpg</t>
  </si>
  <si>
    <t>429201</t>
  </si>
  <si>
    <t>EL429201-ST</t>
  </si>
  <si>
    <t>101 Dalmatians, Patch Costume Companion</t>
  </si>
  <si>
    <t>618480043631</t>
  </si>
  <si>
    <t>https://images.fun.com/products/77651/1-1.jpg</t>
  </si>
  <si>
    <t>429202</t>
  </si>
  <si>
    <t>EL429202-ST</t>
  </si>
  <si>
    <t>Pascal Costume Companion</t>
  </si>
  <si>
    <t>618480043914</t>
  </si>
  <si>
    <t>https://images.fun.com/products/82361/1-1.jpg</t>
  </si>
  <si>
    <t>429203</t>
  </si>
  <si>
    <t>EL429203-ST</t>
  </si>
  <si>
    <t>Piglet Costume Companion</t>
  </si>
  <si>
    <t>618480044010</t>
  </si>
  <si>
    <t>https://images.fun.com/products/74756/1-1.jpg</t>
  </si>
  <si>
    <t>429204</t>
  </si>
  <si>
    <t>EL429204-ST</t>
  </si>
  <si>
    <t>Bullseye Costume Companion</t>
  </si>
  <si>
    <t>618480044034</t>
  </si>
  <si>
    <t>https://images.fun.com/products/82362/1-1.jpg</t>
  </si>
  <si>
    <t>429205</t>
  </si>
  <si>
    <t>EL429205-ST</t>
  </si>
  <si>
    <t>Flounder Costume Companion</t>
  </si>
  <si>
    <t>The Little Mermaid</t>
  </si>
  <si>
    <t>618480044041</t>
  </si>
  <si>
    <t>https://images.fun.com/products/74249/1-1.jpg</t>
  </si>
  <si>
    <t>Little Mermaid</t>
  </si>
  <si>
    <t>429206</t>
  </si>
  <si>
    <t>EL429206-ST</t>
  </si>
  <si>
    <t>Flotsam &amp; Jetsam Costume Companion</t>
  </si>
  <si>
    <t>618480044058</t>
  </si>
  <si>
    <t>https://images.fun.com/products/78289/1-1.jpg</t>
  </si>
  <si>
    <t>429207</t>
  </si>
  <si>
    <t>EL429207-ST</t>
  </si>
  <si>
    <t>Rajah Costume Companion</t>
  </si>
  <si>
    <t>618480044065</t>
  </si>
  <si>
    <t>https://images.fun.com/products/77650/1-1.jpg</t>
  </si>
  <si>
    <t>429208</t>
  </si>
  <si>
    <t>EL429208-ST</t>
  </si>
  <si>
    <t>Olaf Costume Companion</t>
  </si>
  <si>
    <t>618480044072</t>
  </si>
  <si>
    <t>https://images.fun.com/products/82363/1-1.jpg</t>
  </si>
  <si>
    <t>429209</t>
  </si>
  <si>
    <t>EL429209-ST</t>
  </si>
  <si>
    <t>Hei Hei Costume Companion</t>
  </si>
  <si>
    <t>618480044089</t>
  </si>
  <si>
    <t>https://images.fun.com/products/82364/1-1.jpg</t>
  </si>
  <si>
    <t>429300</t>
  </si>
  <si>
    <t>EL429300-ST</t>
  </si>
  <si>
    <t>Alice in Wonderland Flamingo Costume Companion</t>
  </si>
  <si>
    <t>618480045086</t>
  </si>
  <si>
    <t>https://images.fun.com/products/74780/1-1.jpg</t>
  </si>
  <si>
    <t>430001</t>
  </si>
  <si>
    <t>EL430001-ST</t>
  </si>
  <si>
    <t>Tuk Tuk Costume Companion</t>
  </si>
  <si>
    <t>618480042337</t>
  </si>
  <si>
    <t>https://images.fun.com/products/82365/1-1.jpg</t>
  </si>
  <si>
    <t>430015</t>
  </si>
  <si>
    <t>EL430015-ST</t>
  </si>
  <si>
    <t>Kids Astronaut Socks</t>
  </si>
  <si>
    <t>618480041873</t>
  </si>
  <si>
    <t>https://images.fun.com/products/71492/1-1.jpg</t>
  </si>
  <si>
    <t>430016</t>
  </si>
  <si>
    <t>EL430016-ST</t>
  </si>
  <si>
    <t>Alien Abduction Socks</t>
  </si>
  <si>
    <t>618480041880</t>
  </si>
  <si>
    <t>https://images.fun.com/products/71493/1-1.jpg</t>
  </si>
  <si>
    <t>430017</t>
  </si>
  <si>
    <t>EL430017-ST</t>
  </si>
  <si>
    <t>Bigfoot Socks</t>
  </si>
  <si>
    <t>618480041705</t>
  </si>
  <si>
    <t>https://images.fun.com/products/71494/1-1.jpg</t>
  </si>
  <si>
    <t>Bigfoot</t>
  </si>
  <si>
    <t>430018</t>
  </si>
  <si>
    <t>EL430018-ST</t>
  </si>
  <si>
    <t>Lochness Monster Socks</t>
  </si>
  <si>
    <t>618480041699</t>
  </si>
  <si>
    <t>https://images.fun.com/products/71504/1-1.jpg</t>
  </si>
  <si>
    <t>430020</t>
  </si>
  <si>
    <t>EL430020-ST</t>
  </si>
  <si>
    <t>Foot Forward Astronaut Socks</t>
  </si>
  <si>
    <t>618480041613</t>
  </si>
  <si>
    <t>https://images.fun.com/products/71505/1-1.jpg</t>
  </si>
  <si>
    <t>430031</t>
  </si>
  <si>
    <t>EL430031-ST</t>
  </si>
  <si>
    <t>Thing 1&amp;2 Striped Socks</t>
  </si>
  <si>
    <t>618480006223</t>
  </si>
  <si>
    <t>https://images.fun.com/products/14900/1-1.jpg</t>
  </si>
  <si>
    <t>430034</t>
  </si>
  <si>
    <t>EL430034-ST</t>
  </si>
  <si>
    <t>Mismatched Pirate Knee-High Socks</t>
  </si>
  <si>
    <t>618480012231</t>
  </si>
  <si>
    <t>https://images.fun.com/products/23307/1-1.jpg</t>
  </si>
  <si>
    <t>430040</t>
  </si>
  <si>
    <t>EL430040-ST</t>
  </si>
  <si>
    <t>The Cat in the Hat Costume Socks Adult</t>
  </si>
  <si>
    <t>618480020953</t>
  </si>
  <si>
    <t>https://images.fun.com/products/69227/1-1.jpg</t>
  </si>
  <si>
    <t>430041</t>
  </si>
  <si>
    <t>EL430041-ST</t>
  </si>
  <si>
    <t>The Cat in the Hat Costume Socks Kids</t>
  </si>
  <si>
    <t>618480020984</t>
  </si>
  <si>
    <t>https://images.fun.com/products/69228/1-1.jpg</t>
  </si>
  <si>
    <t>430042</t>
  </si>
  <si>
    <t>EL430042-ST</t>
  </si>
  <si>
    <t>Thing 1&amp;2 Costume Socks Adult</t>
  </si>
  <si>
    <t>618480020960</t>
  </si>
  <si>
    <t>https://images.fun.com/products/69229/1-1.jpg</t>
  </si>
  <si>
    <t>430043</t>
  </si>
  <si>
    <t>EL430043-ST</t>
  </si>
  <si>
    <t>Thing 1&amp;2 Costume Socks Kids</t>
  </si>
  <si>
    <t>618480020977</t>
  </si>
  <si>
    <t>https://images.fun.com/products/69230/1-1.jpg</t>
  </si>
  <si>
    <t>430046</t>
  </si>
  <si>
    <t>EL430046-ST</t>
  </si>
  <si>
    <t>The Cat In The Hat Pattern Socks Adult</t>
  </si>
  <si>
    <t>618480041040</t>
  </si>
  <si>
    <t>https://images.fun.com/products/69231/1-1.jpg</t>
  </si>
  <si>
    <t>430047</t>
  </si>
  <si>
    <t>EL430047-ST</t>
  </si>
  <si>
    <t>The Cat In The Hat Pattern Socks Kids</t>
  </si>
  <si>
    <t>618480041057</t>
  </si>
  <si>
    <t>https://images.fun.com/products/69232/1-1.jpg</t>
  </si>
  <si>
    <t>430048</t>
  </si>
  <si>
    <t>EL430048-ST</t>
  </si>
  <si>
    <t>The Cat in the Hat Birthday Crew Socks Adult</t>
  </si>
  <si>
    <t>618480042887</t>
  </si>
  <si>
    <t>https://images.fun.com/products/70620/1-1.jpg</t>
  </si>
  <si>
    <t>430049</t>
  </si>
  <si>
    <t>EL430049-ST</t>
  </si>
  <si>
    <t>The Cat in the Hat Birthday Crew Socks Kids</t>
  </si>
  <si>
    <t>618480042894</t>
  </si>
  <si>
    <t>https://images.fun.com/products/70621/1-1.jpg</t>
  </si>
  <si>
    <t>430050</t>
  </si>
  <si>
    <t>EL430050-ST</t>
  </si>
  <si>
    <t>Dr. Seuss No Show Sock Set Adult 5 Pack</t>
  </si>
  <si>
    <t>618480042900</t>
  </si>
  <si>
    <t>https://images.fun.com/products/70622/1-1.jpg</t>
  </si>
  <si>
    <t>430051</t>
  </si>
  <si>
    <t>EL430051-ST</t>
  </si>
  <si>
    <t>Dr. Seuss Characters Crew Sock Set Adult 3 Pack</t>
  </si>
  <si>
    <t>618480042917</t>
  </si>
  <si>
    <t>https://images.fun.com/products/70623/1-1.jpg</t>
  </si>
  <si>
    <t>430052</t>
  </si>
  <si>
    <t>EL430052-ST</t>
  </si>
  <si>
    <t>The Cat in the Hat Crew Sock Set Adult 3 Pack</t>
  </si>
  <si>
    <t>618480042924</t>
  </si>
  <si>
    <t>https://images.fun.com/products/70624/1-1.jpg</t>
  </si>
  <si>
    <t>430053</t>
  </si>
  <si>
    <t>EL430053-ST</t>
  </si>
  <si>
    <t>Dr. Seuss Patterns Crew Sock Set Adult 5 Pack</t>
  </si>
  <si>
    <t>618480042931</t>
  </si>
  <si>
    <t>https://images.fun.com/products/70625/1-1.jpg</t>
  </si>
  <si>
    <t>430054</t>
  </si>
  <si>
    <t>EL430054-ST</t>
  </si>
  <si>
    <t>The Grinch Socks 6 Pack</t>
  </si>
  <si>
    <t>618480044263</t>
  </si>
  <si>
    <t>https://images.fun.com/products/78418/1-1.jpg</t>
  </si>
  <si>
    <t>430055</t>
  </si>
  <si>
    <t>EL430055-ST</t>
  </si>
  <si>
    <t>The Grinch Fuzzy Socks</t>
  </si>
  <si>
    <t>618480044270</t>
  </si>
  <si>
    <t>https://images.fun.com/products/74252/1-1.jpg</t>
  </si>
  <si>
    <t>430094</t>
  </si>
  <si>
    <t>EL430094-ST</t>
  </si>
  <si>
    <t>Bionic Leggings One Size</t>
  </si>
  <si>
    <t>618480036268</t>
  </si>
  <si>
    <t>https://images.fun.com/products/69234/1-1.jpg</t>
  </si>
  <si>
    <t>430096</t>
  </si>
  <si>
    <t>EL430096-ST</t>
  </si>
  <si>
    <t>Striped Leggings One Size</t>
  </si>
  <si>
    <t>618480036411</t>
  </si>
  <si>
    <t>https://images.fun.com/products/69235/1-1.jpg</t>
  </si>
  <si>
    <t>430101</t>
  </si>
  <si>
    <t>EL430101-ST</t>
  </si>
  <si>
    <t>The Grinch Knee High Costume Socks</t>
  </si>
  <si>
    <t>618480037326</t>
  </si>
  <si>
    <t>https://images.fun.com/products/47099/1-1.jpg</t>
  </si>
  <si>
    <t>430102</t>
  </si>
  <si>
    <t>EL430102-ST</t>
  </si>
  <si>
    <t>The Cat in the Hat Paws Knee High Costume Socks</t>
  </si>
  <si>
    <t>618480037258</t>
  </si>
  <si>
    <t>https://images.fun.com/products/47098/1-1.jpg</t>
  </si>
  <si>
    <t>430103</t>
  </si>
  <si>
    <t>EL430103-ST</t>
  </si>
  <si>
    <t>The Cat in the Hat Knee High Costume Socks</t>
  </si>
  <si>
    <t>618480037098</t>
  </si>
  <si>
    <t>https://images.fun.com/products/69238/1-1.jpg</t>
  </si>
  <si>
    <t>430104</t>
  </si>
  <si>
    <t>EL430104-ST</t>
  </si>
  <si>
    <t>Thing 1&amp;2 Knee High Costume Socks</t>
  </si>
  <si>
    <t>618480037357</t>
  </si>
  <si>
    <t>https://images.fun.com/products/69239/1-1.jpg</t>
  </si>
  <si>
    <t>430105</t>
  </si>
  <si>
    <t>EL430105-ST</t>
  </si>
  <si>
    <t>Thing 1&amp;2 Costume Crew Socks</t>
  </si>
  <si>
    <t>618480037227</t>
  </si>
  <si>
    <t>https://images.fun.com/products/47097/1-1.jpg</t>
  </si>
  <si>
    <t>430106</t>
  </si>
  <si>
    <t>EL430106-ST</t>
  </si>
  <si>
    <t>Fox in Socks Knee High Costume Socks</t>
  </si>
  <si>
    <t>618480038453</t>
  </si>
  <si>
    <t>https://images.fun.com/products/69240/1-1.jpg</t>
  </si>
  <si>
    <t>430107</t>
  </si>
  <si>
    <t>EL430107-ST</t>
  </si>
  <si>
    <t>Green Eggs &amp; Ham Mismatched Knee High Costume Socks</t>
  </si>
  <si>
    <t>618480037333</t>
  </si>
  <si>
    <t>https://images.fun.com/products/69241/1-1.jpg</t>
  </si>
  <si>
    <t>430108</t>
  </si>
  <si>
    <t>EL430108-ST</t>
  </si>
  <si>
    <t>Oh the Places You'll Go! Costume Crew Socks</t>
  </si>
  <si>
    <t>618480038460</t>
  </si>
  <si>
    <t>https://images.fun.com/products/47100/1-1.jpg</t>
  </si>
  <si>
    <t>430109</t>
  </si>
  <si>
    <t>EL430109-ST</t>
  </si>
  <si>
    <t>The Grinch Costume Crew Socks</t>
  </si>
  <si>
    <t>618480038477</t>
  </si>
  <si>
    <t>https://images.fun.com/products/69242/1-1.jpg</t>
  </si>
  <si>
    <t>430121</t>
  </si>
  <si>
    <t>EL430121-ST</t>
  </si>
  <si>
    <t>Mugman Victory! Crew Socks</t>
  </si>
  <si>
    <t>618480039221</t>
  </si>
  <si>
    <t>https://images.fun.com/products/69243/1-1.jpg</t>
  </si>
  <si>
    <t>430122</t>
  </si>
  <si>
    <t>EL430122-ST</t>
  </si>
  <si>
    <t>Cuphead &amp; Mugman Striped Crew Socks</t>
  </si>
  <si>
    <t>618480039252</t>
  </si>
  <si>
    <t>https://images.fun.com/products/47369/1-1.jpg</t>
  </si>
  <si>
    <t>430123</t>
  </si>
  <si>
    <t>EL430123-ST</t>
  </si>
  <si>
    <t>Cuphead &amp; Mugman Striped Knee High Socks</t>
  </si>
  <si>
    <t>618480039269</t>
  </si>
  <si>
    <t>https://images.fun.com/products/69244/1-1.jpg</t>
  </si>
  <si>
    <t>430126</t>
  </si>
  <si>
    <t>EL430126-ST</t>
  </si>
  <si>
    <t>The Devil Crew Socks</t>
  </si>
  <si>
    <t>618480039290</t>
  </si>
  <si>
    <t>https://images.fun.com/products/69245/1-1.jpg</t>
  </si>
  <si>
    <t>430193</t>
  </si>
  <si>
    <t>EL430193-ST</t>
  </si>
  <si>
    <t>Dr. Seuss Bow Tie Set</t>
  </si>
  <si>
    <t>618480042986</t>
  </si>
  <si>
    <t>https://images.fun.com/products/70626/1-1.jpg</t>
  </si>
  <si>
    <t>430194</t>
  </si>
  <si>
    <t>EL430194-ST</t>
  </si>
  <si>
    <t>The Cat in the Hat Character Necktie</t>
  </si>
  <si>
    <t>618480042993</t>
  </si>
  <si>
    <t>https://images.fun.com/products/70627/1-1.jpg</t>
  </si>
  <si>
    <t>430195</t>
  </si>
  <si>
    <t>EL430195-ST</t>
  </si>
  <si>
    <t>The Cat in the Hat Pattern Necktie</t>
  </si>
  <si>
    <t>618480043006</t>
  </si>
  <si>
    <t>https://images.fun.com/products/70628/1-1.jpg</t>
  </si>
  <si>
    <t>430196</t>
  </si>
  <si>
    <t>EL430196-ST</t>
  </si>
  <si>
    <t>Thing 1&amp;2 Character Necktie</t>
  </si>
  <si>
    <t>618480043013</t>
  </si>
  <si>
    <t>https://images.fun.com/products/70629/1-1.jpg</t>
  </si>
  <si>
    <t>430197</t>
  </si>
  <si>
    <t>EL430197-ST</t>
  </si>
  <si>
    <t>Dr. Seuss Reading Pattern Necktie</t>
  </si>
  <si>
    <t>618480043020</t>
  </si>
  <si>
    <t>https://images.fun.com/products/70630/1-1.jpg</t>
  </si>
  <si>
    <t>430198</t>
  </si>
  <si>
    <t>EL430198-ST</t>
  </si>
  <si>
    <t>Dr. Seuss Characters &amp; Stripes Necktie</t>
  </si>
  <si>
    <t>618480043037</t>
  </si>
  <si>
    <t>https://images.fun.com/products/70631/1-1.jpg</t>
  </si>
  <si>
    <t>430199</t>
  </si>
  <si>
    <t>EL430199-ST</t>
  </si>
  <si>
    <t>The Grinch Character Necktie</t>
  </si>
  <si>
    <t>618480043044</t>
  </si>
  <si>
    <t>https://images.fun.com/products/70632/1-1.jpg</t>
  </si>
  <si>
    <t>430430</t>
  </si>
  <si>
    <t>EL430430-ST</t>
  </si>
  <si>
    <t>Mad Hatter Eyebrows</t>
  </si>
  <si>
    <t>618480625189</t>
  </si>
  <si>
    <t>https://images.fun.com/products/3532/1-1.jpg</t>
  </si>
  <si>
    <t>431633</t>
  </si>
  <si>
    <t>EL431633-ST</t>
  </si>
  <si>
    <t>The Grinch Fuzzy Leg Warmers</t>
  </si>
  <si>
    <t>618480005585</t>
  </si>
  <si>
    <t>https://images.fun.com/products/14903/1-1.jpg</t>
  </si>
  <si>
    <t>432400</t>
  </si>
  <si>
    <t>EL432400-ST</t>
  </si>
  <si>
    <t>The Grinch Gloves</t>
  </si>
  <si>
    <t>618480005189</t>
  </si>
  <si>
    <t>https://images.fun.com/products/12808/1-1.jpg</t>
  </si>
  <si>
    <t>432505</t>
  </si>
  <si>
    <t>EL432505-ST</t>
  </si>
  <si>
    <t>Seahorse Shimmer Fin Arm Cuffs</t>
  </si>
  <si>
    <t>618480037388</t>
  </si>
  <si>
    <t>https://images.fun.com/products/69265/1-1.jpg</t>
  </si>
  <si>
    <t>432590</t>
  </si>
  <si>
    <t>EL432590-ST</t>
  </si>
  <si>
    <t>Pirate Collar &amp; Cuff Set</t>
  </si>
  <si>
    <t>618480035230</t>
  </si>
  <si>
    <t>https://images.fun.com/products/68933/1-1.jpg</t>
  </si>
  <si>
    <t>432602</t>
  </si>
  <si>
    <t>EL432602-ST</t>
  </si>
  <si>
    <t>Renaissance Collar &amp; Cuff Set</t>
  </si>
  <si>
    <t>618480013948</t>
  </si>
  <si>
    <t>https://images.fun.com/products/23303/1-1.jpg</t>
  </si>
  <si>
    <t>432608</t>
  </si>
  <si>
    <t>EL432608-ST</t>
  </si>
  <si>
    <t>Sailor Collar Pink &amp; Purple</t>
  </si>
  <si>
    <t>618480030211</t>
  </si>
  <si>
    <t>https://images.fun.com/products/69266/1-1.jpg</t>
  </si>
  <si>
    <t>433101</t>
  </si>
  <si>
    <t>EL433101-ST</t>
  </si>
  <si>
    <t>Thing 1&amp;2 Glovettes</t>
  </si>
  <si>
    <t>618480006117</t>
  </si>
  <si>
    <t>https://images.fun.com/products/14905/1-1.jpg</t>
  </si>
  <si>
    <t>433600</t>
  </si>
  <si>
    <t>EL433600-ST</t>
  </si>
  <si>
    <t>Maleficent Deluxe Horns</t>
  </si>
  <si>
    <t>https://images.fun.com/products/23286/1-1.jpg</t>
  </si>
  <si>
    <t>433601</t>
  </si>
  <si>
    <t>EL433601-ST</t>
  </si>
  <si>
    <t>Deer Antlers</t>
  </si>
  <si>
    <t>618480014198</t>
  </si>
  <si>
    <t>https://images.fun.com/products/23305/1-1.jpg</t>
  </si>
  <si>
    <t>433602</t>
  </si>
  <si>
    <t>EL433602-ST</t>
  </si>
  <si>
    <t>Dragon Horns Brown</t>
  </si>
  <si>
    <t>618480014204</t>
  </si>
  <si>
    <t>https://images.fun.com/products/69268/1-1.jpg</t>
  </si>
  <si>
    <t>433603</t>
  </si>
  <si>
    <t>EL433603-ST</t>
  </si>
  <si>
    <t>Ram Horns</t>
  </si>
  <si>
    <t>618480014211</t>
  </si>
  <si>
    <t>https://images.fun.com/products/53616/1-1.jpg</t>
  </si>
  <si>
    <t>433604</t>
  </si>
  <si>
    <t>EL433604-ST</t>
  </si>
  <si>
    <t>Light-Up Unicorn LumenHorn</t>
  </si>
  <si>
    <t>618480014228</t>
  </si>
  <si>
    <t>https://images.fun.com/products/23291/1-1.jpg</t>
  </si>
  <si>
    <t>433614</t>
  </si>
  <si>
    <t>EL433614-ST</t>
  </si>
  <si>
    <t>Unicorn Horn White</t>
  </si>
  <si>
    <t>618480025149</t>
  </si>
  <si>
    <t>https://images.fun.com/products/28524/1-1.jpg</t>
  </si>
  <si>
    <t>433620</t>
  </si>
  <si>
    <t>EL433620-ST</t>
  </si>
  <si>
    <t>Bull Horns</t>
  </si>
  <si>
    <t>618480023206</t>
  </si>
  <si>
    <t>https://images.fun.com/products/28523/1-1.jpg</t>
  </si>
  <si>
    <t>433623</t>
  </si>
  <si>
    <t>EL433623-ST</t>
  </si>
  <si>
    <t>Beast Horns Small</t>
  </si>
  <si>
    <t>618480030150</t>
  </si>
  <si>
    <t>https://images.fun.com/products/53615/1-1.jpg</t>
  </si>
  <si>
    <t>433630</t>
  </si>
  <si>
    <t>EL433630-ST</t>
  </si>
  <si>
    <t>Frozen, Sven Antlers Headband</t>
  </si>
  <si>
    <t>618480025279</t>
  </si>
  <si>
    <t>https://images.fun.com/products/37023/1-1.jpg</t>
  </si>
  <si>
    <t>433641</t>
  </si>
  <si>
    <t>EL433641-ST</t>
  </si>
  <si>
    <t>Giant Human Ears Headband</t>
  </si>
  <si>
    <t>618480028140</t>
  </si>
  <si>
    <t>https://images.fun.com/products/37004/1-1.jpg</t>
  </si>
  <si>
    <t>433650</t>
  </si>
  <si>
    <t>EL433650-ST</t>
  </si>
  <si>
    <t>CreatureCuffs Chicken Feet</t>
  </si>
  <si>
    <t>618480036978</t>
  </si>
  <si>
    <t>https://images.fun.com/products/69275/1-1.jpg</t>
  </si>
  <si>
    <t>433652</t>
  </si>
  <si>
    <t>EL433652-ST</t>
  </si>
  <si>
    <t>Deer Costume Front Hooves</t>
  </si>
  <si>
    <t>618480038378</t>
  </si>
  <si>
    <t>https://images.fun.com/products/69277/1-1.jpg</t>
  </si>
  <si>
    <t>433653</t>
  </si>
  <si>
    <t>EL433653-ST</t>
  </si>
  <si>
    <t>Cow Costume Front Hooves</t>
  </si>
  <si>
    <t>618480038248</t>
  </si>
  <si>
    <t>https://images.fun.com/products/47684/1-1.jpg</t>
  </si>
  <si>
    <t>433654</t>
  </si>
  <si>
    <t>EL433654-ST</t>
  </si>
  <si>
    <t>Pig Costume Front Hooves</t>
  </si>
  <si>
    <t>618480038255</t>
  </si>
  <si>
    <t>https://images.fun.com/products/47685/1-1.jpg</t>
  </si>
  <si>
    <t>433655</t>
  </si>
  <si>
    <t>EL433655-ST</t>
  </si>
  <si>
    <t>Deer Costume Back Hooves</t>
  </si>
  <si>
    <t>618480038385</t>
  </si>
  <si>
    <t>https://images.fun.com/products/69278/1-1.jpg</t>
  </si>
  <si>
    <t>433660</t>
  </si>
  <si>
    <t>EL433660-ST</t>
  </si>
  <si>
    <t>Unicorn Costume Front Hooves Gold</t>
  </si>
  <si>
    <t>618480036992</t>
  </si>
  <si>
    <t>https://images.fun.com/products/69280/1-1.jpg</t>
  </si>
  <si>
    <t>433662</t>
  </si>
  <si>
    <t>EL433662-ST</t>
  </si>
  <si>
    <t>Unicorn Costume Back Hooves Gold</t>
  </si>
  <si>
    <t>618480038392</t>
  </si>
  <si>
    <t>https://images.fun.com/products/69281/1-1.jpg</t>
  </si>
  <si>
    <t>433668</t>
  </si>
  <si>
    <t>EL433668-ST</t>
  </si>
  <si>
    <t>Unicorn Costume Back Hooves Silver</t>
  </si>
  <si>
    <t>618480038750</t>
  </si>
  <si>
    <t>https://images.fun.com/products/69283/1-1.jpg</t>
  </si>
  <si>
    <t>433669</t>
  </si>
  <si>
    <t>EL433669-ST</t>
  </si>
  <si>
    <t>Unicorn Costume Front Hooves Silver</t>
  </si>
  <si>
    <t>618480038743</t>
  </si>
  <si>
    <t>https://images.fun.com/products/69284/1-1.jpg</t>
  </si>
  <si>
    <t>433672</t>
  </si>
  <si>
    <t>EL433672-ST</t>
  </si>
  <si>
    <t>Creature Cuffs Tiger Feet</t>
  </si>
  <si>
    <t>618480042481</t>
  </si>
  <si>
    <t>https://images.fun.com/products/68699/1-1.jpg</t>
  </si>
  <si>
    <t>433700</t>
  </si>
  <si>
    <t>EL433700-ST</t>
  </si>
  <si>
    <t>Pirate Parachute Skirt Black One Size</t>
  </si>
  <si>
    <t>618480034769</t>
  </si>
  <si>
    <t>https://images.fun.com/products/69288/1-1.jpg</t>
  </si>
  <si>
    <t>433701</t>
  </si>
  <si>
    <t>EL433701-ST</t>
  </si>
  <si>
    <t>Pirate Parachute Skirt Brown One Size</t>
  </si>
  <si>
    <t>618480034820</t>
  </si>
  <si>
    <t>https://images.fun.com/products/69473/1-1.jpg</t>
  </si>
  <si>
    <t>440351</t>
  </si>
  <si>
    <t>EL440351-ST</t>
  </si>
  <si>
    <t>Mugman Striped Knit Scarf</t>
  </si>
  <si>
    <t>618480039122</t>
  </si>
  <si>
    <t>https://images.fun.com/products/47366/1-1.jpg</t>
  </si>
  <si>
    <t>440352</t>
  </si>
  <si>
    <t>EL440352-ST</t>
  </si>
  <si>
    <t>Don't Deal With The Devil Knit Scarf</t>
  </si>
  <si>
    <t>618480039139</t>
  </si>
  <si>
    <t>https://images.fun.com/products/47367/1-1.jpg</t>
  </si>
  <si>
    <t>440356</t>
  </si>
  <si>
    <t>EL440356-ST</t>
  </si>
  <si>
    <t>The Cat in The Hat Lightweight Infinity Scarf</t>
  </si>
  <si>
    <t>618480041033</t>
  </si>
  <si>
    <t>https://images.fun.com/products/69311/1-1.jpg</t>
  </si>
  <si>
    <t>440360</t>
  </si>
  <si>
    <t>EL440360-ST</t>
  </si>
  <si>
    <t>Rainbow Plush Scarf with Hidden Pocket</t>
  </si>
  <si>
    <t>618480041620</t>
  </si>
  <si>
    <t>https://images.fun.com/products/71497/1-1.jpg</t>
  </si>
  <si>
    <t>440361</t>
  </si>
  <si>
    <t>EL440361-ST</t>
  </si>
  <si>
    <t>The Grinch Jersey Scarf</t>
  </si>
  <si>
    <t>618480044287</t>
  </si>
  <si>
    <t>https://images.fun.com/products/72200/1-1.jpg</t>
  </si>
  <si>
    <t>440371</t>
  </si>
  <si>
    <t>EL440371-ST</t>
  </si>
  <si>
    <t>Zero Scarf (light-up)</t>
  </si>
  <si>
    <t>618480041743</t>
  </si>
  <si>
    <t>https://images.fun.com/products/65507/1-1.jpg</t>
  </si>
  <si>
    <t>440500</t>
  </si>
  <si>
    <t>EL440500-ST</t>
  </si>
  <si>
    <t>Aviator Scarf</t>
  </si>
  <si>
    <t>618480230185</t>
  </si>
  <si>
    <t>https://images.fun.com/products/18127/1-1.jpg</t>
  </si>
  <si>
    <t>440561</t>
  </si>
  <si>
    <t>EL440561-ST</t>
  </si>
  <si>
    <t>Oh the Places You'll Go! Lightweight Scarf</t>
  </si>
  <si>
    <t>618480038286</t>
  </si>
  <si>
    <t>https://images.fun.com/products/69314/1-1.jpg</t>
  </si>
  <si>
    <t>440571</t>
  </si>
  <si>
    <t>EL440571-ST</t>
  </si>
  <si>
    <t>Sleepy Sloth Knit Scarf</t>
  </si>
  <si>
    <t>618480039931</t>
  </si>
  <si>
    <t>https://images.fun.com/products/58902/1-1.jpg</t>
  </si>
  <si>
    <t>440750</t>
  </si>
  <si>
    <t>EL440750-ST</t>
  </si>
  <si>
    <t>Mad Hatter Bandolier</t>
  </si>
  <si>
    <t>618480027655</t>
  </si>
  <si>
    <t>https://images.fun.com/products/37012/1-1.jpg</t>
  </si>
  <si>
    <t>444145</t>
  </si>
  <si>
    <t>EL444145-ST</t>
  </si>
  <si>
    <t>The Cat in the Hat Deluxe Accessory Kit (2 pc)</t>
  </si>
  <si>
    <t>618480035537</t>
  </si>
  <si>
    <t>https://images.fun.com/products/82377/1-1.jpg</t>
  </si>
  <si>
    <t>444165</t>
  </si>
  <si>
    <t>EL444165-ST</t>
  </si>
  <si>
    <t>Bricky Blocks Necktie Blue</t>
  </si>
  <si>
    <t>618480024661</t>
  </si>
  <si>
    <t>https://images.fun.com/products/69325/1-1.jpg</t>
  </si>
  <si>
    <t>444167</t>
  </si>
  <si>
    <t>EL444167-ST</t>
  </si>
  <si>
    <t>Bricky Blocks Necktie White</t>
  </si>
  <si>
    <t>618480024685</t>
  </si>
  <si>
    <t>https://images.fun.com/products/69327/1-1.jpg</t>
  </si>
  <si>
    <t>444341</t>
  </si>
  <si>
    <t>EL444341-ST</t>
  </si>
  <si>
    <t>Pixel Necktie Blue/Black</t>
  </si>
  <si>
    <t>618480006209</t>
  </si>
  <si>
    <t>https://images.fun.com/products/69331/1-1.jpg</t>
  </si>
  <si>
    <t>444350</t>
  </si>
  <si>
    <t>EL444350-ST</t>
  </si>
  <si>
    <t>Pixel Bow Tie</t>
  </si>
  <si>
    <t>618480006216</t>
  </si>
  <si>
    <t>https://images.fun.com/products/69332/1-1.jpg</t>
  </si>
  <si>
    <t>444421</t>
  </si>
  <si>
    <t>EL444421-ST</t>
  </si>
  <si>
    <t>Cat MASKot Head</t>
  </si>
  <si>
    <t>618480036183</t>
  </si>
  <si>
    <t>https://images.fun.com/products/69335/1-1.jpg</t>
  </si>
  <si>
    <t>444422</t>
  </si>
  <si>
    <t>EL444422-ST</t>
  </si>
  <si>
    <t>Fox MASKot Head</t>
  </si>
  <si>
    <t>618480036190</t>
  </si>
  <si>
    <t>https://images.fun.com/products/69336/1-1.jpg</t>
  </si>
  <si>
    <t>444423</t>
  </si>
  <si>
    <t>EL444423-ST</t>
  </si>
  <si>
    <t>Panda MASKot Head</t>
  </si>
  <si>
    <t>618480036206</t>
  </si>
  <si>
    <t>https://images.fun.com/products/41720/1-1.jpg</t>
  </si>
  <si>
    <t>444425</t>
  </si>
  <si>
    <t>EL444425-ST</t>
  </si>
  <si>
    <t>Pig MASKot Head</t>
  </si>
  <si>
    <t>618480036466</t>
  </si>
  <si>
    <t>https://images.fun.com/products/41721/1-1.jpg</t>
  </si>
  <si>
    <t>444426</t>
  </si>
  <si>
    <t>EL444426-ST</t>
  </si>
  <si>
    <t>Unicorn MASKot Head</t>
  </si>
  <si>
    <t>618480036558</t>
  </si>
  <si>
    <t>https://images.fun.com/products/69338/1-1.jpg</t>
  </si>
  <si>
    <t>444430</t>
  </si>
  <si>
    <t>EL444430-ST</t>
  </si>
  <si>
    <t>Pug Mouth Mover Mask</t>
  </si>
  <si>
    <t>618480026337</t>
  </si>
  <si>
    <t>https://images.fun.com/products/36998/1-1.jpg</t>
  </si>
  <si>
    <t>444431</t>
  </si>
  <si>
    <t>EL444431-ST</t>
  </si>
  <si>
    <t>Fox Mouth Mover Mask</t>
  </si>
  <si>
    <t>618480026207</t>
  </si>
  <si>
    <t>https://images.fun.com/products/36997/1-1.jpg</t>
  </si>
  <si>
    <t>444450</t>
  </si>
  <si>
    <t>EL444450-ST</t>
  </si>
  <si>
    <t>Beast Mouth Mover Mask</t>
  </si>
  <si>
    <t>Beauty &amp; Beast - Princesses</t>
  </si>
  <si>
    <t>618480034301</t>
  </si>
  <si>
    <t>https://images.fun.com/products/41732/1-1.jpg</t>
  </si>
  <si>
    <t>444451</t>
  </si>
  <si>
    <t>EL444451-ST</t>
  </si>
  <si>
    <t>Jack Skellington Plush Mouth Mover Mask</t>
  </si>
  <si>
    <t>618480036404</t>
  </si>
  <si>
    <t>https://images.fun.com/products/41730/1-1.jpg</t>
  </si>
  <si>
    <t>444452</t>
  </si>
  <si>
    <t>EL444452-ST</t>
  </si>
  <si>
    <t>Stitch Jawesome Hat</t>
  </si>
  <si>
    <t>618480034738</t>
  </si>
  <si>
    <t>https://images.fun.com/products/69342/1-1.jpg</t>
  </si>
  <si>
    <t>444453</t>
  </si>
  <si>
    <t>EL444453-ST</t>
  </si>
  <si>
    <t>Dragon Jawesome Hat</t>
  </si>
  <si>
    <t>618480035223</t>
  </si>
  <si>
    <t>https://images.fun.com/products/47008/1-1.jpg</t>
  </si>
  <si>
    <t>444454</t>
  </si>
  <si>
    <t>EL444454-ST</t>
  </si>
  <si>
    <t>Hammerhead Shark Jawesome Hat</t>
  </si>
  <si>
    <t>618480035247</t>
  </si>
  <si>
    <t>https://images.fun.com/products/69343/1-1.jpg</t>
  </si>
  <si>
    <t>444455</t>
  </si>
  <si>
    <t>EL444455-ST</t>
  </si>
  <si>
    <t>Wolf Jawesome Hat</t>
  </si>
  <si>
    <t>618480035353</t>
  </si>
  <si>
    <t>https://images.fun.com/products/58904/1-1.jpg</t>
  </si>
  <si>
    <t>444465</t>
  </si>
  <si>
    <t>EL444465-ST</t>
  </si>
  <si>
    <t>Sabertooth Jawesome Hat</t>
  </si>
  <si>
    <t>618480037012</t>
  </si>
  <si>
    <t>https://images.fun.com/products/69344/1-1.jpg</t>
  </si>
  <si>
    <t>444473</t>
  </si>
  <si>
    <t>EL444473-ST</t>
  </si>
  <si>
    <t>The Grinch Plush Mouth Mover Mask</t>
  </si>
  <si>
    <t>618480037654</t>
  </si>
  <si>
    <t>https://images.fun.com/products/58960/1-1.jpg</t>
  </si>
  <si>
    <t>444482</t>
  </si>
  <si>
    <t>EL444482-ST</t>
  </si>
  <si>
    <t>Great White Shark Jawesome Hat</t>
  </si>
  <si>
    <t>618480037883</t>
  </si>
  <si>
    <t>https://images.fun.com/products/47007/1-1.jpg</t>
  </si>
  <si>
    <t>444489</t>
  </si>
  <si>
    <t>EL444489-ST</t>
  </si>
  <si>
    <t>Unicorn Skull Mouth Mover Mask</t>
  </si>
  <si>
    <t>618480038729</t>
  </si>
  <si>
    <t>https://images.fun.com/products/69347/1-1.jpg</t>
  </si>
  <si>
    <t>444536</t>
  </si>
  <si>
    <t>EL444536-ST</t>
  </si>
  <si>
    <t>Alien Venus Fly Trap Jawesome Hat</t>
  </si>
  <si>
    <t>618480041354</t>
  </si>
  <si>
    <t>https://images.fun.com/products/65267/1-1.jpg</t>
  </si>
  <si>
    <t>Mario</t>
  </si>
  <si>
    <t>444539</t>
  </si>
  <si>
    <t>EL444539-ST</t>
  </si>
  <si>
    <t>Orca Sprazy Toy Hat</t>
  </si>
  <si>
    <t>618480040456</t>
  </si>
  <si>
    <t>https://images.fun.com/products/58901/1-1.jpg</t>
  </si>
  <si>
    <t>Whale</t>
  </si>
  <si>
    <t>444562</t>
  </si>
  <si>
    <t>EL444562-ST</t>
  </si>
  <si>
    <t>King Dice Vacuform Mask</t>
  </si>
  <si>
    <t>618480039382</t>
  </si>
  <si>
    <t>https://images.fun.com/products/69348/1-1.jpg</t>
  </si>
  <si>
    <t>444567</t>
  </si>
  <si>
    <t>EL444567-ST</t>
  </si>
  <si>
    <t>EL444567</t>
  </si>
  <si>
    <t xml:space="preserve">Mr. Incredible Latex Mask </t>
  </si>
  <si>
    <t>444568</t>
  </si>
  <si>
    <t>EL444568-ST</t>
  </si>
  <si>
    <t>Reversible Mayor Hat Mask</t>
  </si>
  <si>
    <t>618480046571</t>
  </si>
  <si>
    <t>https://images.fun.com/products/78412/1-1.jpg</t>
  </si>
  <si>
    <t>444569</t>
  </si>
  <si>
    <t>EL444569-ST</t>
  </si>
  <si>
    <t xml:space="preserve">Maleficent Latex Mask </t>
  </si>
  <si>
    <t>EL444570</t>
  </si>
  <si>
    <t>EL444570-ST</t>
  </si>
  <si>
    <t>Captain Hook Latex Mask</t>
  </si>
  <si>
    <t>451001</t>
  </si>
  <si>
    <t>EL451001-ST</t>
  </si>
  <si>
    <t>Chicken Face Mask</t>
  </si>
  <si>
    <t>618480993080</t>
  </si>
  <si>
    <t>https://images.fun.com/products/68268/1-1.jpg</t>
  </si>
  <si>
    <t>451204</t>
  </si>
  <si>
    <t>EL451204-ST</t>
  </si>
  <si>
    <t>Lion Jawesome Hat</t>
  </si>
  <si>
    <t>618480044782</t>
  </si>
  <si>
    <t>https://images.fun.com/products/78419/1-1.jpg</t>
  </si>
  <si>
    <t>451300</t>
  </si>
  <si>
    <t>EL451300-ST</t>
  </si>
  <si>
    <t>Half Angel / Half Devil Kit (2 pc)</t>
  </si>
  <si>
    <t>618480044911</t>
  </si>
  <si>
    <t>https://images.fun.com/products/72260/1-1.jpg</t>
  </si>
  <si>
    <t>Angel</t>
  </si>
  <si>
    <t>451307</t>
  </si>
  <si>
    <t>EL451307-ST</t>
  </si>
  <si>
    <t>Scarecrow Costume Kit (2 pc)</t>
  </si>
  <si>
    <t>Elope Wizard of Oz</t>
  </si>
  <si>
    <t>618480045017</t>
  </si>
  <si>
    <t>https://images.fun.com/products/71246/1-1.jpg</t>
  </si>
  <si>
    <t>Scarecrow</t>
  </si>
  <si>
    <t>451308</t>
  </si>
  <si>
    <t>EL451308-ST</t>
  </si>
  <si>
    <t>Tin Woodman Hat</t>
  </si>
  <si>
    <t>618480045024</t>
  </si>
  <si>
    <t>https://images.fun.com/products/71722/1-1.jpg</t>
  </si>
  <si>
    <t>Tin Man</t>
  </si>
  <si>
    <t>451309</t>
  </si>
  <si>
    <t>EL451309-ST</t>
  </si>
  <si>
    <t>Glinda Witch Costume Kit (2 pc)</t>
  </si>
  <si>
    <t>618480045031</t>
  </si>
  <si>
    <t>https://images.fun.com/products/74782/1-1.jpg</t>
  </si>
  <si>
    <t>Glinda</t>
  </si>
  <si>
    <t>451310</t>
  </si>
  <si>
    <t>EL451310-ST</t>
  </si>
  <si>
    <t>White Rabbit Costume Kit (3 pc)</t>
  </si>
  <si>
    <t>618480045048</t>
  </si>
  <si>
    <t>https://images.fun.com/products/74767/1-1.jpg</t>
  </si>
  <si>
    <t>451311</t>
  </si>
  <si>
    <t>EL451311-ST</t>
  </si>
  <si>
    <t>Queen of Hearts Crown</t>
  </si>
  <si>
    <t>618480045055</t>
  </si>
  <si>
    <t>https://images.fun.com/products/71135/1-1.jpg</t>
  </si>
  <si>
    <t>451312</t>
  </si>
  <si>
    <t>EL451312-ST</t>
  </si>
  <si>
    <t>Caterpillar Plush Hood</t>
  </si>
  <si>
    <t>618480045062</t>
  </si>
  <si>
    <t>https://images.fun.com/products/71256/1-1.jpg</t>
  </si>
  <si>
    <t>Caterpillar</t>
  </si>
  <si>
    <t>451314</t>
  </si>
  <si>
    <t>EL451314-ST</t>
  </si>
  <si>
    <t>Amelia Earhart Costume Kit (3 pc)</t>
  </si>
  <si>
    <t>618480045093</t>
  </si>
  <si>
    <t>https://images.fun.com/products/71247/1-1.jpg</t>
  </si>
  <si>
    <t>451315</t>
  </si>
  <si>
    <t>EL451315-ST</t>
  </si>
  <si>
    <t>George Washington Hat</t>
  </si>
  <si>
    <t>618480045109</t>
  </si>
  <si>
    <t>https://images.fun.com/products/70915/1-1.jpg</t>
  </si>
  <si>
    <t>451317</t>
  </si>
  <si>
    <t>EL451317-ST</t>
  </si>
  <si>
    <t>Medusa Snake Crown</t>
  </si>
  <si>
    <t>618480044645</t>
  </si>
  <si>
    <t>https://images.fun.com/products/75012/1-1.jpg</t>
  </si>
  <si>
    <t>451320</t>
  </si>
  <si>
    <t>EL451320-ST</t>
  </si>
  <si>
    <t>Aladdin, Abu Costume Kit</t>
  </si>
  <si>
    <t>618480046410</t>
  </si>
  <si>
    <t>https://images.fun.com/products/80795/1-1.jpg</t>
  </si>
  <si>
    <t>451321</t>
  </si>
  <si>
    <t>EL451321-ST</t>
  </si>
  <si>
    <t>Finding Nemo, Darla Costume Kit (5 pc)</t>
  </si>
  <si>
    <t>618480046441</t>
  </si>
  <si>
    <t>https://images.fun.com/products/76999/1-1.jpg</t>
  </si>
  <si>
    <t>451322</t>
  </si>
  <si>
    <t>EL451322-ST</t>
  </si>
  <si>
    <t>Beauty &amp; Beast, Mrs. Potts Costume Kit</t>
  </si>
  <si>
    <t>Beauty &amp; The Beast</t>
  </si>
  <si>
    <t>618480046489</t>
  </si>
  <si>
    <t>https://images.fun.com/products/80796/1-1.jpg</t>
  </si>
  <si>
    <t>451323</t>
  </si>
  <si>
    <t>EL451323-ST</t>
  </si>
  <si>
    <t>Lumiere Costume Kit</t>
  </si>
  <si>
    <t>https://images.fun.com/products/81813/1-1.jpg</t>
  </si>
  <si>
    <t>EL451324-ST</t>
  </si>
  <si>
    <t>Cogsworth Costume Kit</t>
  </si>
  <si>
    <t>https://images.fun.com/products/88797/1-1.jpg</t>
  </si>
  <si>
    <t>451325</t>
  </si>
  <si>
    <t>EL451325-ST</t>
  </si>
  <si>
    <t>Mini Mayor Hat Costume Kit (3 pc)</t>
  </si>
  <si>
    <t>618480046564</t>
  </si>
  <si>
    <t>https://images.fun.com/products/78413/1-1.jpg</t>
  </si>
  <si>
    <t>451326</t>
  </si>
  <si>
    <t>EL451326-ST</t>
  </si>
  <si>
    <t>Dr. Finkelstein Plush Hat</t>
  </si>
  <si>
    <t>https://images.fun.com/products/86201/1-1.jpg</t>
  </si>
  <si>
    <t>EL451327-L</t>
  </si>
  <si>
    <t>Max Dog Costume L</t>
  </si>
  <si>
    <t>https://images.fun.com/products/75744/1-1.jpg</t>
  </si>
  <si>
    <t>EL451327-M</t>
  </si>
  <si>
    <t>Max Dog Costume M</t>
  </si>
  <si>
    <t>EL451327-S</t>
  </si>
  <si>
    <t>Max Dog Costume S</t>
  </si>
  <si>
    <t>451328L</t>
  </si>
  <si>
    <t>EL451328-L</t>
  </si>
  <si>
    <t>The Grinch Santa Open Face Costume Adult L</t>
  </si>
  <si>
    <t>845636091325</t>
  </si>
  <si>
    <t>https://images.fun.com/products/75749/1-1.jpg</t>
  </si>
  <si>
    <t>451328M</t>
  </si>
  <si>
    <t>EL451328-M</t>
  </si>
  <si>
    <t>The Grinch Santa Open Face Costume Adult M</t>
  </si>
  <si>
    <t>618480046700</t>
  </si>
  <si>
    <t>451328S</t>
  </si>
  <si>
    <t>EL451328-S</t>
  </si>
  <si>
    <t>The Grinch Santa Open Face Costume Adult S</t>
  </si>
  <si>
    <t>845636096344</t>
  </si>
  <si>
    <t>451328XL</t>
  </si>
  <si>
    <t>EL451328-XL</t>
  </si>
  <si>
    <t>The Grinch Santa Open Face Costume Adult XL</t>
  </si>
  <si>
    <t>845636096351</t>
  </si>
  <si>
    <t>451328XS</t>
  </si>
  <si>
    <t>EL451328-XS</t>
  </si>
  <si>
    <t>The Grinch Santa Open Face Costume Adult XS</t>
  </si>
  <si>
    <t>889851206553</t>
  </si>
  <si>
    <t>4513322XL</t>
  </si>
  <si>
    <t>EL4513322-2X</t>
  </si>
  <si>
    <t>Dr. Seuss Grinch Adult Plus Open Face Costume 2X</t>
  </si>
  <si>
    <t>https://images.fun.com/products/77203/1-1.jpg</t>
  </si>
  <si>
    <t>4513323XL</t>
  </si>
  <si>
    <t>EL4513322-3X</t>
  </si>
  <si>
    <t>Dr. Seuss Grinch Adult Plus Open Face Costume 3X</t>
  </si>
  <si>
    <t>4513332T</t>
  </si>
  <si>
    <t>EL451333-2T</t>
  </si>
  <si>
    <t>Dr. Seuss Grinch Toddler Open Face Costume 2T</t>
  </si>
  <si>
    <t>https://images.fun.com/products/77200/1-1.jpg</t>
  </si>
  <si>
    <t>4513334T</t>
  </si>
  <si>
    <t>EL451333-4T</t>
  </si>
  <si>
    <t>Dr. Seuss Grinch Toddler Open Face Costume 4T</t>
  </si>
  <si>
    <t>4513342XL</t>
  </si>
  <si>
    <t>EL451334-2X</t>
  </si>
  <si>
    <t>The Grinch Santa Open Face Costume Adult Plus 2XL</t>
  </si>
  <si>
    <t>618480046786</t>
  </si>
  <si>
    <t>https://images.fun.com/products/77737/1-1.jpg</t>
  </si>
  <si>
    <t>4513343XL</t>
  </si>
  <si>
    <t>EL451334-3X</t>
  </si>
  <si>
    <t>The Grinch Santa Open Face Costume Adult Plus 3XL</t>
  </si>
  <si>
    <t>889851206652</t>
  </si>
  <si>
    <t>4513352T</t>
  </si>
  <si>
    <t>EL451335-2T</t>
  </si>
  <si>
    <t>The Grinch Santa Open Face Costume Toddler 2T</t>
  </si>
  <si>
    <t>889851206669</t>
  </si>
  <si>
    <t>https://images.fun.com/products/77736/1-1.jpg</t>
  </si>
  <si>
    <t>4513354T</t>
  </si>
  <si>
    <t>EL451335-4T</t>
  </si>
  <si>
    <t>The Grinch Santa Open Face Costume Toddler 4T</t>
  </si>
  <si>
    <t>618480046793</t>
  </si>
  <si>
    <t>451338-L</t>
  </si>
  <si>
    <t>EL451336AD-L</t>
  </si>
  <si>
    <t>Max Costume Adult L</t>
  </si>
  <si>
    <t>889851213087</t>
  </si>
  <si>
    <t>https://images.fun.com/products/86370/1-1.jpg</t>
  </si>
  <si>
    <t>451338-M</t>
  </si>
  <si>
    <t>EL451336AD-M</t>
  </si>
  <si>
    <t>Max Costume Adult M</t>
  </si>
  <si>
    <t>618480046847</t>
  </si>
  <si>
    <t>451338-S</t>
  </si>
  <si>
    <t>EL451336AD-S</t>
  </si>
  <si>
    <t>Max Costume Adult S</t>
  </si>
  <si>
    <t>889851213094</t>
  </si>
  <si>
    <t>451338-XL</t>
  </si>
  <si>
    <t>EL451336AD-XL</t>
  </si>
  <si>
    <t>Max Costume Adult XL</t>
  </si>
  <si>
    <t>889851213100</t>
  </si>
  <si>
    <t>451336L</t>
  </si>
  <si>
    <t>EL451336CH-L</t>
  </si>
  <si>
    <t>Max Costume Kids L</t>
  </si>
  <si>
    <t>889851213056</t>
  </si>
  <si>
    <t>https://images.fun.com/products/78282/1-1.jpg</t>
  </si>
  <si>
    <t>451336M</t>
  </si>
  <si>
    <t>EL451336CH-M</t>
  </si>
  <si>
    <t>Max Costume Kids M</t>
  </si>
  <si>
    <t>618480046809</t>
  </si>
  <si>
    <t>451336S</t>
  </si>
  <si>
    <t>EL451336CH-S</t>
  </si>
  <si>
    <t>Max Costume Kids S</t>
  </si>
  <si>
    <t>889851213063</t>
  </si>
  <si>
    <t>451336XS</t>
  </si>
  <si>
    <t>EL451336CH-XS</t>
  </si>
  <si>
    <t>Max Costume Kids XS</t>
  </si>
  <si>
    <t>889851213070</t>
  </si>
  <si>
    <t>451339-2X</t>
  </si>
  <si>
    <t>EL451336PL-2X</t>
  </si>
  <si>
    <t>Max Costume Adult Plus 2X</t>
  </si>
  <si>
    <t>618480046854</t>
  </si>
  <si>
    <t>https://images.fun.com/products/86499/1-1.jpg</t>
  </si>
  <si>
    <t>4513372T</t>
  </si>
  <si>
    <t>EL451337-2T</t>
  </si>
  <si>
    <t>Max Costume Toddler 2T</t>
  </si>
  <si>
    <t>618480046816</t>
  </si>
  <si>
    <t>https://images.fun.com/products/78283/1-1.jpg</t>
  </si>
  <si>
    <t>4513374T</t>
  </si>
  <si>
    <t>EL451337-4T</t>
  </si>
  <si>
    <t>Max Costume Toddler 4T</t>
  </si>
  <si>
    <t>451340LXL</t>
  </si>
  <si>
    <t>EL451340AD-L/XL</t>
  </si>
  <si>
    <t>The Grinch Fur Pants Adult L/XL</t>
  </si>
  <si>
    <t>889851206676</t>
  </si>
  <si>
    <t>https://images.fun.com/products/77730/1-1.jpg</t>
  </si>
  <si>
    <t>451340SM</t>
  </si>
  <si>
    <t>EL451340AD-S/M</t>
  </si>
  <si>
    <t>The Grinch Fur Pants Adult S/M</t>
  </si>
  <si>
    <t>618480046861</t>
  </si>
  <si>
    <t>451346LXL</t>
  </si>
  <si>
    <t>EL451340CH-L/XL</t>
  </si>
  <si>
    <t>The Grinch Fur Pants Kids L/XL</t>
  </si>
  <si>
    <t>889851206775</t>
  </si>
  <si>
    <t>https://images.fun.com/products/77732/1-1.jpg</t>
  </si>
  <si>
    <t>451346SM</t>
  </si>
  <si>
    <t>EL451340CH-S/M</t>
  </si>
  <si>
    <t>The Grinch Fur Pants Kids S/M</t>
  </si>
  <si>
    <t>618480046922</t>
  </si>
  <si>
    <t>4513442X</t>
  </si>
  <si>
    <t>EL451340PL-XXL</t>
  </si>
  <si>
    <t>The Grinch Fur Pants Adult Plus 2X</t>
  </si>
  <si>
    <t>618480046908</t>
  </si>
  <si>
    <t>https://images.fun.com/products/77731/1-1.jpg</t>
  </si>
  <si>
    <t>451341LXL</t>
  </si>
  <si>
    <t>EL451341AD-L/XL</t>
  </si>
  <si>
    <t>The Grinch Velboa Pants Adult L/XL</t>
  </si>
  <si>
    <t>889851206683</t>
  </si>
  <si>
    <t>https://images.fun.com/products/77733/1-1.jpg</t>
  </si>
  <si>
    <t>451341SM</t>
  </si>
  <si>
    <t>EL451341AD-S/M</t>
  </si>
  <si>
    <t>The Grinch Velboa Pants Adult S/M</t>
  </si>
  <si>
    <t>618480046878</t>
  </si>
  <si>
    <t>451347LXL</t>
  </si>
  <si>
    <t>EL451341CH-L/XL</t>
  </si>
  <si>
    <t>The Grinch Velboa Pants Kids L/XL</t>
  </si>
  <si>
    <t>889851206782</t>
  </si>
  <si>
    <t>451347SM</t>
  </si>
  <si>
    <t>EL451341CH-S/M</t>
  </si>
  <si>
    <t>The Grinch Velboa Pants Kids S/M</t>
  </si>
  <si>
    <t>618480046939</t>
  </si>
  <si>
    <t>4513452X</t>
  </si>
  <si>
    <t>EL451341PL-XXL</t>
  </si>
  <si>
    <t>The Grinch Velboa Pants Adult Plus 2X</t>
  </si>
  <si>
    <t>618480046915</t>
  </si>
  <si>
    <t>https://images.fun.com/products/77735/1-1.jpg</t>
  </si>
  <si>
    <t>451343L</t>
  </si>
  <si>
    <t>EL451343-L</t>
  </si>
  <si>
    <t>The Grinch Santa Open Face Costume Kids L</t>
  </si>
  <si>
    <t>889851206737</t>
  </si>
  <si>
    <t>https://images.fun.com/products/76646/1-1.jpg</t>
  </si>
  <si>
    <t>451343M</t>
  </si>
  <si>
    <t>EL451343-M</t>
  </si>
  <si>
    <t>The Grinch Santa Open Face Costume Kids M</t>
  </si>
  <si>
    <t>618480046892</t>
  </si>
  <si>
    <t>451343S</t>
  </si>
  <si>
    <t>EL451343-S</t>
  </si>
  <si>
    <t>The Grinch Santa Open Face Costume Kids S</t>
  </si>
  <si>
    <t>889851206744</t>
  </si>
  <si>
    <t>451343XL</t>
  </si>
  <si>
    <t>EL451343-XL</t>
  </si>
  <si>
    <t>The Grinch Santa Open Face Costume Kids XL</t>
  </si>
  <si>
    <t>889851206751</t>
  </si>
  <si>
    <t>451343XS</t>
  </si>
  <si>
    <t>EL451343-XS</t>
  </si>
  <si>
    <t>The Grinch Santa Open Face Costume Kids XS</t>
  </si>
  <si>
    <t>889851206768</t>
  </si>
  <si>
    <t>451348</t>
  </si>
  <si>
    <t>EL451348-ST</t>
  </si>
  <si>
    <t>Parrot Plush HB &amp; Tail Kit</t>
  </si>
  <si>
    <t>618480047066</t>
  </si>
  <si>
    <t>https://images.fun.com/products/72279/1-1.jpg</t>
  </si>
  <si>
    <t>Parrot</t>
  </si>
  <si>
    <t>451349</t>
  </si>
  <si>
    <t>EL451349-ST</t>
  </si>
  <si>
    <t>Camel Plush HB &amp; Hump Kit</t>
  </si>
  <si>
    <t>618480047103</t>
  </si>
  <si>
    <t>https://images.fun.com/products/72274/1-1.jpg</t>
  </si>
  <si>
    <t>451350</t>
  </si>
  <si>
    <t>EL451350-ST</t>
  </si>
  <si>
    <t>Elephant Plush Headband</t>
  </si>
  <si>
    <t>618480047110</t>
  </si>
  <si>
    <t>https://images.fun.com/products/72640/1-1.jpg</t>
  </si>
  <si>
    <t>451351</t>
  </si>
  <si>
    <t>EL451351-ST</t>
  </si>
  <si>
    <t>Frog Plush HB &amp; Gloves Kit</t>
  </si>
  <si>
    <t>618480047134</t>
  </si>
  <si>
    <t>https://images.fun.com/products/74783/1-1.jpg</t>
  </si>
  <si>
    <t>451352</t>
  </si>
  <si>
    <t>EL451352-ST</t>
  </si>
  <si>
    <t>Horse Plush HB &amp; Tail Kit</t>
  </si>
  <si>
    <t>618480047141</t>
  </si>
  <si>
    <t>https://images.fun.com/products/72277/1-1.jpg</t>
  </si>
  <si>
    <t>Horse</t>
  </si>
  <si>
    <t>451353</t>
  </si>
  <si>
    <t>EL451353-ST</t>
  </si>
  <si>
    <t>Lobster Plush HB &amp; Claws Kit</t>
  </si>
  <si>
    <t>618480047158</t>
  </si>
  <si>
    <t>https://images.fun.com/products/72267/1-1.jpg</t>
  </si>
  <si>
    <t>Lobster</t>
  </si>
  <si>
    <t>451354</t>
  </si>
  <si>
    <t>EL451354-ST</t>
  </si>
  <si>
    <t>Moose Plush Headband</t>
  </si>
  <si>
    <t>618480047165</t>
  </si>
  <si>
    <t>https://images.fun.com/products/72638/1-1.jpg</t>
  </si>
  <si>
    <t>451355</t>
  </si>
  <si>
    <t>EL451355-ST</t>
  </si>
  <si>
    <t>Mouse Plush HB &amp; Tail Kit</t>
  </si>
  <si>
    <t>618480047172</t>
  </si>
  <si>
    <t>https://images.fun.com/products/74787/1-1.jpg</t>
  </si>
  <si>
    <t>451356</t>
  </si>
  <si>
    <t>EL451356-ST</t>
  </si>
  <si>
    <t>Turtle Plush HB &amp; Shell Kit</t>
  </si>
  <si>
    <t>618480047196</t>
  </si>
  <si>
    <t>https://images.fun.com/products/78411/1-1.jpg</t>
  </si>
  <si>
    <t>451357</t>
  </si>
  <si>
    <t>EL451357-ST</t>
  </si>
  <si>
    <t>Mad Scientist Costume Kit (4 pc)</t>
  </si>
  <si>
    <t>618480047295</t>
  </si>
  <si>
    <t>https://images.fun.com/products/75013/1-1.jpg</t>
  </si>
  <si>
    <t>451358</t>
  </si>
  <si>
    <t>EL451358-ST</t>
  </si>
  <si>
    <t>Zeus Costume Kit (3 pc)</t>
  </si>
  <si>
    <t>618480047356</t>
  </si>
  <si>
    <t>https://images.fun.com/products/75010/1-1.jpg</t>
  </si>
  <si>
    <t>451360</t>
  </si>
  <si>
    <t>EL451360-ST</t>
  </si>
  <si>
    <t>Poseidon Costume Kit (2 pc)</t>
  </si>
  <si>
    <t>618480047370</t>
  </si>
  <si>
    <t>https://images.fun.com/products/78287/1-1.jpg</t>
  </si>
  <si>
    <t>451362</t>
  </si>
  <si>
    <t>EL451362-ST</t>
  </si>
  <si>
    <t>Aphrodite Costume Kit (3 pc)</t>
  </si>
  <si>
    <t>618480047394</t>
  </si>
  <si>
    <t>https://images.fun.com/products/72224/1-1.jpg</t>
  </si>
  <si>
    <t>Ancient Greece</t>
  </si>
  <si>
    <t>451363</t>
  </si>
  <si>
    <t>EL451363-ST</t>
  </si>
  <si>
    <t>Ares Costume Kit</t>
  </si>
  <si>
    <t>618480047400</t>
  </si>
  <si>
    <t>https://images.fun.com/products/80797/1-1.jpg</t>
  </si>
  <si>
    <t>Mythology</t>
  </si>
  <si>
    <t>451364</t>
  </si>
  <si>
    <t>EL451364-ST</t>
  </si>
  <si>
    <t>Hermes Costume Kit</t>
  </si>
  <si>
    <t>618480047417</t>
  </si>
  <si>
    <t>https://images.fun.com/products/80798/1-1.jpg</t>
  </si>
  <si>
    <t>451365</t>
  </si>
  <si>
    <t>EL451365-ST</t>
  </si>
  <si>
    <t>Rosie the Riveter Costume Kit (3 pc)</t>
  </si>
  <si>
    <t>618480047424</t>
  </si>
  <si>
    <t>https://images.fun.com/products/78410/1-1.jpg</t>
  </si>
  <si>
    <t>451366</t>
  </si>
  <si>
    <t>EL451366-ST</t>
  </si>
  <si>
    <t>Queen Elizabeth I Costume Kit (2 pc)</t>
  </si>
  <si>
    <t>618480047431</t>
  </si>
  <si>
    <t>https://images.fun.com/products/75015/1-1.jpg</t>
  </si>
  <si>
    <t>451367</t>
  </si>
  <si>
    <t>EL451367-ST</t>
  </si>
  <si>
    <t>Leonardo da Vinci Costume Kit (3 pc)</t>
  </si>
  <si>
    <t>618480047462</t>
  </si>
  <si>
    <t>https://images.fun.com/products/74140/1-1.jpg</t>
  </si>
  <si>
    <t>451368</t>
  </si>
  <si>
    <t>EL451368-ST</t>
  </si>
  <si>
    <t>Queen Anne Boleyn Costume Kit (2 pc)</t>
  </si>
  <si>
    <t>618480047486</t>
  </si>
  <si>
    <t>https://images.fun.com/products/74784/1-1.jpg</t>
  </si>
  <si>
    <t>EL451381-03M</t>
  </si>
  <si>
    <t>EL451381-0/3mo</t>
  </si>
  <si>
    <t>The Grinch Santa Costume Infant 0-3mo</t>
  </si>
  <si>
    <t>https://images.fun.com/products/85654/1-1.jpg</t>
  </si>
  <si>
    <t>EL451381-1218M</t>
  </si>
  <si>
    <t>EL451381-12/18mo</t>
  </si>
  <si>
    <t>The Grinch Santa Costume Infant 12-18mo</t>
  </si>
  <si>
    <t>EL451381-18/24M</t>
  </si>
  <si>
    <t>EL451381-18/24MO</t>
  </si>
  <si>
    <t>The Grinch Santa Costume Infant 18-24mo</t>
  </si>
  <si>
    <t>EL451381-36M</t>
  </si>
  <si>
    <t>EL451381-3/6mo</t>
  </si>
  <si>
    <t>The Grinch Santa Costume Infant 3-6mo</t>
  </si>
  <si>
    <t>EL451381-69M</t>
  </si>
  <si>
    <t>EL451381-6/9mo</t>
  </si>
  <si>
    <t>The Grinch Santa Costume Infant 6-9mo</t>
  </si>
  <si>
    <t>EL451381-912M</t>
  </si>
  <si>
    <t>EL451381-9/12MO</t>
  </si>
  <si>
    <t>The Grinch Santa Costume Infant 9-12mo</t>
  </si>
  <si>
    <t>451382-03M</t>
  </si>
  <si>
    <t>EL451382-0/3M</t>
  </si>
  <si>
    <t>Max Costume Infant 0-3mo</t>
  </si>
  <si>
    <t>https://images.fun.com/products/85538/1-1.jpg</t>
  </si>
  <si>
    <t>451382-1218M</t>
  </si>
  <si>
    <t>EL451382-12/18MO</t>
  </si>
  <si>
    <t>Max Costume Infant 12-18mo</t>
  </si>
  <si>
    <t>451382-1824M</t>
  </si>
  <si>
    <t>EL451382-18/24MO</t>
  </si>
  <si>
    <t>Max Costume Infant 18-24mo</t>
  </si>
  <si>
    <t>451382-36M</t>
  </si>
  <si>
    <t>EL451382-3/6MO</t>
  </si>
  <si>
    <t>Max Costume Infant 3-6mo</t>
  </si>
  <si>
    <t>451382-69M</t>
  </si>
  <si>
    <t>EL451382-6/9MO</t>
  </si>
  <si>
    <t>Max Costume Infant 6-9mo</t>
  </si>
  <si>
    <t>451382-912M</t>
  </si>
  <si>
    <t>EL451382-9/12MO</t>
  </si>
  <si>
    <t>Max Costume Infant 9-12mo</t>
  </si>
  <si>
    <t>451384</t>
  </si>
  <si>
    <t>EL451384-ST</t>
  </si>
  <si>
    <t>Royal Cape Long</t>
  </si>
  <si>
    <t>618480047240</t>
  </si>
  <si>
    <t>https://images.fun.com/products/77001/1-1.jpg</t>
  </si>
  <si>
    <t>451385</t>
  </si>
  <si>
    <t>EL451385-ST</t>
  </si>
  <si>
    <t>Royal Cape Short</t>
  </si>
  <si>
    <t>618480047257</t>
  </si>
  <si>
    <t>https://images.fun.com/products/75014/1-1.jpg</t>
  </si>
  <si>
    <t>451387</t>
  </si>
  <si>
    <t>EL451387-ST</t>
  </si>
  <si>
    <t>Royal Cape Medium</t>
  </si>
  <si>
    <t>618480048063</t>
  </si>
  <si>
    <t>https://images.fun.com/products/77000/1-1.jpg</t>
  </si>
  <si>
    <t>451388</t>
  </si>
  <si>
    <t>EL451388-ST</t>
  </si>
  <si>
    <t>Tiana Princess Crown</t>
  </si>
  <si>
    <t>618480043921</t>
  </si>
  <si>
    <t>https://images.fun.com/products/80801/1-1.jpg</t>
  </si>
  <si>
    <t>Princess Tiana</t>
  </si>
  <si>
    <t>451389</t>
  </si>
  <si>
    <t>EL451389-ST</t>
  </si>
  <si>
    <t>Luca Costume Kit</t>
  </si>
  <si>
    <t>Luca</t>
  </si>
  <si>
    <t>618480048865</t>
  </si>
  <si>
    <t>https://images.fun.com/products/80802/1-1.jpg</t>
  </si>
  <si>
    <t>451390</t>
  </si>
  <si>
    <t>EL451390-ST</t>
  </si>
  <si>
    <t>Luca, Alberto Costume Kit</t>
  </si>
  <si>
    <t>618480048902</t>
  </si>
  <si>
    <t>https://images.fun.com/products/80803/1-1.jpg</t>
  </si>
  <si>
    <t>451391</t>
  </si>
  <si>
    <t>EL451391-ST</t>
  </si>
  <si>
    <t>Dog Catcher Kit (3 pc)</t>
  </si>
  <si>
    <t>618480049022</t>
  </si>
  <si>
    <t>https://images.fun.com/products/78409/1-1.jpg</t>
  </si>
  <si>
    <t>451401</t>
  </si>
  <si>
    <t>EL451401-ST</t>
  </si>
  <si>
    <t>Mary Sanderson Vacuum Cleaner Costume Companion</t>
  </si>
  <si>
    <t>Hocus Pocus</t>
  </si>
  <si>
    <t>618480045291</t>
  </si>
  <si>
    <t>https://images.fun.com/products/82366/1-1.jpg</t>
  </si>
  <si>
    <t>451402</t>
  </si>
  <si>
    <t>EL451402-ST</t>
  </si>
  <si>
    <t>EL451402</t>
  </si>
  <si>
    <t>Tin Oil Can</t>
  </si>
  <si>
    <t>451404</t>
  </si>
  <si>
    <t>EL451404-ST</t>
  </si>
  <si>
    <t>Jack Sparrow Compass</t>
  </si>
  <si>
    <t>https://images.fun.com/products/85662/1-1.jpg</t>
  </si>
  <si>
    <t>451450</t>
  </si>
  <si>
    <t>EL451450-ST</t>
  </si>
  <si>
    <t>The Grinch Deluxe Hands Adult</t>
  </si>
  <si>
    <t>618480046762</t>
  </si>
  <si>
    <t>https://images.fun.com/products/75748/1-1.jpg</t>
  </si>
  <si>
    <t>451451</t>
  </si>
  <si>
    <t>EL451451-ST</t>
  </si>
  <si>
    <t>The Grinch Deluxe Hands Kids</t>
  </si>
  <si>
    <t>618480046779</t>
  </si>
  <si>
    <t>https://images.fun.com/products/75747/1-1.jpg</t>
  </si>
  <si>
    <t>451452</t>
  </si>
  <si>
    <t>EL451452-ST</t>
  </si>
  <si>
    <t>The Grinch Feet Adult</t>
  </si>
  <si>
    <t>618480046823</t>
  </si>
  <si>
    <t>https://images.fun.com/products/75746/1-1.jpg</t>
  </si>
  <si>
    <t>451453</t>
  </si>
  <si>
    <t>EL451453-ST</t>
  </si>
  <si>
    <t>The Grinch Feet Kids</t>
  </si>
  <si>
    <t>618480046830</t>
  </si>
  <si>
    <t>https://images.fun.com/products/75745/1-1.jpg</t>
  </si>
  <si>
    <t>451602</t>
  </si>
  <si>
    <t>EL451602-ST</t>
  </si>
  <si>
    <t>Alice in Wonderland Crew Socks 3 Pack</t>
  </si>
  <si>
    <t>618480047202</t>
  </si>
  <si>
    <t>https://images.fun.com/products/75016/1-1.jpg</t>
  </si>
  <si>
    <t>451700</t>
  </si>
  <si>
    <t>EL451700-ST</t>
  </si>
  <si>
    <t>Bull Scarecrow Mouth Mover Mask</t>
  </si>
  <si>
    <t>618480048285</t>
  </si>
  <si>
    <t>https://images.fun.com/products/74778/1-1.jpg</t>
  </si>
  <si>
    <t>451703</t>
  </si>
  <si>
    <t>EL451703-ST</t>
  </si>
  <si>
    <t>Dalmatian Mouth Mover</t>
  </si>
  <si>
    <t>618480048315</t>
  </si>
  <si>
    <t>https://images.fun.com/products/74775/1-1.jpg</t>
  </si>
  <si>
    <t>451705</t>
  </si>
  <si>
    <t>EL451705-ST</t>
  </si>
  <si>
    <t>Dog Mouth Mover Mask</t>
  </si>
  <si>
    <t>618480048339</t>
  </si>
  <si>
    <t>https://images.fun.com/products/74777/1-1.jpg</t>
  </si>
  <si>
    <t>451707</t>
  </si>
  <si>
    <t>EL451707-ST</t>
  </si>
  <si>
    <t>Gorilla Mouth Mover Mask</t>
  </si>
  <si>
    <t>618480048353</t>
  </si>
  <si>
    <t>https://images.fun.com/products/74779/1-1.jpg</t>
  </si>
  <si>
    <t>Gorilla</t>
  </si>
  <si>
    <t>451712</t>
  </si>
  <si>
    <t>EL451712-ST</t>
  </si>
  <si>
    <t>Pig Scarecrow Mouth Mover Mask</t>
  </si>
  <si>
    <t>618480048407</t>
  </si>
  <si>
    <t>https://images.fun.com/products/74776/1-1.jpg</t>
  </si>
  <si>
    <t>451713</t>
  </si>
  <si>
    <t>EL451713-ST</t>
  </si>
  <si>
    <t>Tiger Mouth Mover</t>
  </si>
  <si>
    <t>618480048414</t>
  </si>
  <si>
    <t>https://images.fun.com/products/74768/1-1.jpg</t>
  </si>
  <si>
    <t>451714</t>
  </si>
  <si>
    <t>EL451714-ST</t>
  </si>
  <si>
    <t>Wolf  Mouth Mover Mask</t>
  </si>
  <si>
    <t>618480048421</t>
  </si>
  <si>
    <t>https://images.fun.com/products/74769/1-1.jpg</t>
  </si>
  <si>
    <t>451800</t>
  </si>
  <si>
    <t>EL451800-ST</t>
  </si>
  <si>
    <t>Tylor Horns</t>
  </si>
  <si>
    <t>618480048896</t>
  </si>
  <si>
    <t>https://images.fun.com/products/78285/1-1.jpg</t>
  </si>
  <si>
    <t>453100</t>
  </si>
  <si>
    <t>EL453100-ST</t>
  </si>
  <si>
    <t>Buzz Lightyear Toy Latex Mask</t>
  </si>
  <si>
    <t>https://images.fun.com/products/85656/1-1.jpg</t>
  </si>
  <si>
    <t>453110</t>
  </si>
  <si>
    <t>EL453110-ST</t>
  </si>
  <si>
    <t>Dr. Seuss Winter Hat &amp; Scarf Kit</t>
  </si>
  <si>
    <t>889851213162</t>
  </si>
  <si>
    <t>https://images.fun.com/products/86650/1-1.jpg</t>
  </si>
  <si>
    <t>EL453111-CHL</t>
  </si>
  <si>
    <t>EL453111CH-L</t>
  </si>
  <si>
    <t>Star Bellied Sneetch Costume Kids L</t>
  </si>
  <si>
    <t>https://images.fun.com/products/88677/1-1.jpg</t>
  </si>
  <si>
    <t>EL453111-CHM</t>
  </si>
  <si>
    <t>EL453111CH-M</t>
  </si>
  <si>
    <t>Star Bellied Sneetch Costume Kids M</t>
  </si>
  <si>
    <t>EL453111-CHS</t>
  </si>
  <si>
    <t>EL453111CH-S</t>
  </si>
  <si>
    <t>Star Bellied Sneetch Costume Kids S</t>
  </si>
  <si>
    <t>EL453111-CHXL</t>
  </si>
  <si>
    <t>EL453111CH-XL</t>
  </si>
  <si>
    <t>Star Bellied Sneetch Costume Kids XL</t>
  </si>
  <si>
    <t>EL453111-CHXS</t>
  </si>
  <si>
    <t>EL453111CH-XS</t>
  </si>
  <si>
    <t>Star Bellied Sneetch Costume Kids XS</t>
  </si>
  <si>
    <t>453112-ADL</t>
  </si>
  <si>
    <t>EL453112AD-L</t>
  </si>
  <si>
    <t>Star Bellied Sneetch Costume Adult L</t>
  </si>
  <si>
    <t>https://images.fun.com/products/88678/1-1.jpg</t>
  </si>
  <si>
    <t>453112-ADM</t>
  </si>
  <si>
    <t>EL453112AD-M</t>
  </si>
  <si>
    <t>Star Bellied Sneetch Costume Adult M</t>
  </si>
  <si>
    <t>453112-ADS</t>
  </si>
  <si>
    <t>EL453112AD-S</t>
  </si>
  <si>
    <t>Star Bellied Sneetch Costume Adult S</t>
  </si>
  <si>
    <t>453112-ADXL</t>
  </si>
  <si>
    <t>EL453112AD-XL</t>
  </si>
  <si>
    <t>Star Bellied Sneetch Costume Adult XL</t>
  </si>
  <si>
    <t>453114</t>
  </si>
  <si>
    <t>EL453114-ST</t>
  </si>
  <si>
    <t>The Cat in The Hat Mouth Mover Mask</t>
  </si>
  <si>
    <t>889851213223</t>
  </si>
  <si>
    <t>https://images.fun.com/products/80804/1-1.jpg</t>
  </si>
  <si>
    <t>453117</t>
  </si>
  <si>
    <t>EL453117-ST</t>
  </si>
  <si>
    <t>Bert Hat, Scarf &amp; Brush Kit</t>
  </si>
  <si>
    <t>https://images.fun.com/products/85655/1-1.jpg</t>
  </si>
  <si>
    <t>453118</t>
  </si>
  <si>
    <t>EL453118-ST</t>
  </si>
  <si>
    <t>Cheshire Cat Costume Companion</t>
  </si>
  <si>
    <t>https://images.fun.com/products/85658/1-1.jpg</t>
  </si>
  <si>
    <t>453119</t>
  </si>
  <si>
    <t>EL453119-ST</t>
  </si>
  <si>
    <t>Chip Costume Companion</t>
  </si>
  <si>
    <t>889851217726</t>
  </si>
  <si>
    <t>https://images.fun.com/products/82367/1-1.jpg</t>
  </si>
  <si>
    <t>Mickey Mouse Clubhouse</t>
  </si>
  <si>
    <t>453120</t>
  </si>
  <si>
    <t>EL453120-ST</t>
  </si>
  <si>
    <t>Dory Face Headband</t>
  </si>
  <si>
    <t>https://images.fun.com/products/86202/1-1.jpg</t>
  </si>
  <si>
    <t>453121</t>
  </si>
  <si>
    <t>EL453121-ST</t>
  </si>
  <si>
    <t>Dumbo HB &amp; Collar Kit</t>
  </si>
  <si>
    <t>Dumbo</t>
  </si>
  <si>
    <t>889851217740</t>
  </si>
  <si>
    <t>https://images.fun.com/products/83493/1-1.jpg</t>
  </si>
  <si>
    <t>453122</t>
  </si>
  <si>
    <t>EL453122-ST</t>
  </si>
  <si>
    <t>Fairy Godmother Hooded Capelet</t>
  </si>
  <si>
    <t>Cinderella</t>
  </si>
  <si>
    <t>889851217771</t>
  </si>
  <si>
    <t>https://images.fun.com/products/80805/1-1.jpg</t>
  </si>
  <si>
    <t>453123</t>
  </si>
  <si>
    <t>EL453123-ST</t>
  </si>
  <si>
    <t>Gadget Headband, Wrench &amp; Tail Kit</t>
  </si>
  <si>
    <t>Rescue Rangers</t>
  </si>
  <si>
    <t>453124</t>
  </si>
  <si>
    <t>EL453124-ST</t>
  </si>
  <si>
    <t>Kermit Jawesome Hat &amp; Collar Kit</t>
  </si>
  <si>
    <t>https://images.fun.com/products/86203/1-1.jpg</t>
  </si>
  <si>
    <t>453125</t>
  </si>
  <si>
    <t>EL453125-ST</t>
  </si>
  <si>
    <t>Kristoff Hat &amp; Sash Kit</t>
  </si>
  <si>
    <t>https://images.fun.com/products/85664/1-1.jpg</t>
  </si>
  <si>
    <t>453126</t>
  </si>
  <si>
    <t>EL453126-ST</t>
  </si>
  <si>
    <t>Max Hat &amp; Nose Kit</t>
  </si>
  <si>
    <t>A Goofy Movie</t>
  </si>
  <si>
    <t>https://images.fun.com/products/82635/1-1.jpg</t>
  </si>
  <si>
    <t>453127</t>
  </si>
  <si>
    <t>EL453127-ST</t>
  </si>
  <si>
    <t>Encanto, Mirabel Glasses &amp; Earrings Kit</t>
  </si>
  <si>
    <t>Encanto</t>
  </si>
  <si>
    <t>889851217894</t>
  </si>
  <si>
    <t>https://images.fun.com/products/82368/1-1.jpg</t>
  </si>
  <si>
    <t>453128</t>
  </si>
  <si>
    <t>EL453128-ST</t>
  </si>
  <si>
    <t>Nemo Face Headband</t>
  </si>
  <si>
    <t>https://images.fun.com/products/84341/1-1.jpg</t>
  </si>
  <si>
    <t>453129AD-2XL</t>
  </si>
  <si>
    <t>EL453129AD-2X</t>
  </si>
  <si>
    <t>Oaken Hat, Sweater &amp; Suspenders Kit Adult 2XL</t>
  </si>
  <si>
    <t>453129AD-3XL</t>
  </si>
  <si>
    <t>EL453129AD-3X</t>
  </si>
  <si>
    <t>Oaken Hat, Sweater &amp; Suspenders Kit Adult 3XL</t>
  </si>
  <si>
    <t>453129AD-L</t>
  </si>
  <si>
    <t>EL453129AD-L</t>
  </si>
  <si>
    <t>Oaken Hat, Sweater &amp; Suspenders Kit Adult L</t>
  </si>
  <si>
    <t>453129AD-M</t>
  </si>
  <si>
    <t>EL453129AD-M</t>
  </si>
  <si>
    <t>Oaken Hat, Sweater &amp; Suspenders Kit Adult M</t>
  </si>
  <si>
    <t>453129AD-S</t>
  </si>
  <si>
    <t>EL453129AD-S</t>
  </si>
  <si>
    <t>Oaken Hat, Sweater &amp; Suspenders Kit Adult S</t>
  </si>
  <si>
    <t>453129AD-XL</t>
  </si>
  <si>
    <t>EL453129AD-XL</t>
  </si>
  <si>
    <t>Oaken Hat, Sweater &amp; Suspenders Kit Adult XL</t>
  </si>
  <si>
    <t>453129AD-XS</t>
  </si>
  <si>
    <t>EL453129AD-XS</t>
  </si>
  <si>
    <t>Oaken Hat, Sweater &amp; Suspenders Kit Adult XS</t>
  </si>
  <si>
    <t>453130</t>
  </si>
  <si>
    <t>EL453130-ST</t>
  </si>
  <si>
    <t>Poison Apple Costume Companion</t>
  </si>
  <si>
    <t>889851217986</t>
  </si>
  <si>
    <t>https://images.fun.com/products/82369/1-1.jpg</t>
  </si>
  <si>
    <t>453131</t>
  </si>
  <si>
    <t>EL453131-ST</t>
  </si>
  <si>
    <t>Powerline Accessory Kit</t>
  </si>
  <si>
    <t>453133</t>
  </si>
  <si>
    <t>EL453133-ST</t>
  </si>
  <si>
    <t>WALL-E Plush Hat</t>
  </si>
  <si>
    <t>WALL-E</t>
  </si>
  <si>
    <t>https://images.fun.com/products/81814/1-1.jpg</t>
  </si>
  <si>
    <t>Wall-E</t>
  </si>
  <si>
    <t>453134</t>
  </si>
  <si>
    <t>EL453134-ST</t>
  </si>
  <si>
    <t>Zero Costume Companion</t>
  </si>
  <si>
    <t>889851218143</t>
  </si>
  <si>
    <t>https://images.fun.com/products/82370/1-1.jpg</t>
  </si>
  <si>
    <t>Holes</t>
  </si>
  <si>
    <t>453136</t>
  </si>
  <si>
    <t>EL453136-ST</t>
  </si>
  <si>
    <t>Bouquet of Roses Sandwich Board Costume</t>
  </si>
  <si>
    <t>889851220160</t>
  </si>
  <si>
    <t>https://images.fun.com/products/80806/1-1.jpg</t>
  </si>
  <si>
    <t>Valentine's Day</t>
  </si>
  <si>
    <t>EL453138</t>
  </si>
  <si>
    <t>EL453138-ST</t>
  </si>
  <si>
    <t>Cupid Kit</t>
  </si>
  <si>
    <t>453139</t>
  </si>
  <si>
    <t>EL453139-ST</t>
  </si>
  <si>
    <t>Gus Gus Costume Companion</t>
  </si>
  <si>
    <t>https://images.fun.com/products/84342/1-1.jpg</t>
  </si>
  <si>
    <t>453140</t>
  </si>
  <si>
    <t>EL453140-ST</t>
  </si>
  <si>
    <t>Horse Costume Companion</t>
  </si>
  <si>
    <t>889851220221</t>
  </si>
  <si>
    <t>https://images.fun.com/products/82470/1-1.jpg</t>
  </si>
  <si>
    <t>453141</t>
  </si>
  <si>
    <t>EL453141-ST</t>
  </si>
  <si>
    <t>Jockey Kit</t>
  </si>
  <si>
    <t>889851220245</t>
  </si>
  <si>
    <t>https://images.fun.com/products/83494/1-1.jpg</t>
  </si>
  <si>
    <t>Jockey</t>
  </si>
  <si>
    <t>453142</t>
  </si>
  <si>
    <t>EL453142-ST</t>
  </si>
  <si>
    <t>Pluto Costume Companion</t>
  </si>
  <si>
    <t>453151</t>
  </si>
  <si>
    <t>EL453151-ST</t>
  </si>
  <si>
    <t>Sarah Sanderson Hooded Capelet</t>
  </si>
  <si>
    <t>https://images.fun.com/products/85669/1-1.jpg</t>
  </si>
  <si>
    <t>453153</t>
  </si>
  <si>
    <t>EL453153-ST</t>
  </si>
  <si>
    <t>Winifred Sanderson Hooded Capelet</t>
  </si>
  <si>
    <t>https://images.fun.com/products/85671/1-1.jpg</t>
  </si>
  <si>
    <t>453155</t>
  </si>
  <si>
    <t>EL453155-ST</t>
  </si>
  <si>
    <t>Mary Sanderson Hooded Capelet</t>
  </si>
  <si>
    <t>https://images.fun.com/products/85665/1-1.jpg</t>
  </si>
  <si>
    <t>453158L</t>
  </si>
  <si>
    <t>EL453158-L</t>
  </si>
  <si>
    <t>Gambler Costume Kit L</t>
  </si>
  <si>
    <t>453158M</t>
  </si>
  <si>
    <t>EL453158-M</t>
  </si>
  <si>
    <t>Gambler Costume Kit M</t>
  </si>
  <si>
    <t>453158S</t>
  </si>
  <si>
    <t>EL453158-S</t>
  </si>
  <si>
    <t>Gambler Costume Kit S</t>
  </si>
  <si>
    <t>453158XL</t>
  </si>
  <si>
    <t>EL453158-XL</t>
  </si>
  <si>
    <t>Gambler Costume Kit XL</t>
  </si>
  <si>
    <t>453158XS</t>
  </si>
  <si>
    <t>EL453158-XS</t>
  </si>
  <si>
    <t>Gambler Costume Kit XS</t>
  </si>
  <si>
    <t>453159</t>
  </si>
  <si>
    <t>EL453159-ST</t>
  </si>
  <si>
    <t>Dog Costume Kit</t>
  </si>
  <si>
    <t>453135</t>
  </si>
  <si>
    <t>EL453135-ST</t>
  </si>
  <si>
    <t>Maleficent Wings</t>
  </si>
  <si>
    <t>TBD</t>
  </si>
  <si>
    <t>453160</t>
  </si>
  <si>
    <t>EL453160-ST</t>
  </si>
  <si>
    <t>Fox Hood, Hands &amp; Tail Kit</t>
  </si>
  <si>
    <t>https://images.fun.com/products/83535/1-1.jpg</t>
  </si>
  <si>
    <t>Woodland</t>
  </si>
  <si>
    <t>453161</t>
  </si>
  <si>
    <t>EL453161-ST</t>
  </si>
  <si>
    <t>Wolf Hood, Hands &amp; Tail Kit</t>
  </si>
  <si>
    <t>https://images.fun.com/products/83536/1-1.jpg</t>
  </si>
  <si>
    <t>453162</t>
  </si>
  <si>
    <t>EL453162-ST</t>
  </si>
  <si>
    <t>Snowman Top Hat</t>
  </si>
  <si>
    <t>889851224175</t>
  </si>
  <si>
    <t>https://images.fun.com/products/83495/1-1.jpg</t>
  </si>
  <si>
    <t>Snowman</t>
  </si>
  <si>
    <t>453163</t>
  </si>
  <si>
    <t>EL453163-ST</t>
  </si>
  <si>
    <t>Ceiling Fan Costume Kit</t>
  </si>
  <si>
    <t>453164</t>
  </si>
  <si>
    <t>EL453164-ST</t>
  </si>
  <si>
    <t>Peter Peter Pumpkin Eater Costume Kit</t>
  </si>
  <si>
    <t>https://images.fun.com/products/86624/1-1.jpg</t>
  </si>
  <si>
    <t>EL453165</t>
  </si>
  <si>
    <t>EL453165-ST</t>
  </si>
  <si>
    <t>Deer in Headlights Costume Kit</t>
  </si>
  <si>
    <t>453176</t>
  </si>
  <si>
    <t>EL453176-ST</t>
  </si>
  <si>
    <t>Animal Headmounts</t>
  </si>
  <si>
    <t>889851224533</t>
  </si>
  <si>
    <t>https://images.fun.com/products/81522/1-1.jpg</t>
  </si>
  <si>
    <t>453177</t>
  </si>
  <si>
    <t>EL453177-ST</t>
  </si>
  <si>
    <t>Egyptian Chin Piece</t>
  </si>
  <si>
    <t>453178</t>
  </si>
  <si>
    <t>EL453178-ST</t>
  </si>
  <si>
    <t>Generic Wrestling Belt</t>
  </si>
  <si>
    <t>889851224236</t>
  </si>
  <si>
    <t>https://images.fun.com/products/81523/1-1.jpg</t>
  </si>
  <si>
    <t>Wrestling</t>
  </si>
  <si>
    <t>453190</t>
  </si>
  <si>
    <t>EL453190-ST</t>
  </si>
  <si>
    <t>Goth Valentine's Day Socks 5-Pack</t>
  </si>
  <si>
    <t>889851228555</t>
  </si>
  <si>
    <t>https://images.fun.com/products/80853/1-1.jpg</t>
  </si>
  <si>
    <t>Socks</t>
  </si>
  <si>
    <t>EL453201</t>
  </si>
  <si>
    <t>EL453201-ST</t>
  </si>
  <si>
    <t>Boo Baby Carrier Cover</t>
  </si>
  <si>
    <t>889851217672</t>
  </si>
  <si>
    <t>https://images.fun.com/products/84343/1-1.jpg</t>
  </si>
  <si>
    <t>Monsters inc.</t>
  </si>
  <si>
    <t>453202</t>
  </si>
  <si>
    <t>EL453202-ST</t>
  </si>
  <si>
    <t>Cheshire Cat Baby Carrier Cover</t>
  </si>
  <si>
    <t>889851217696</t>
  </si>
  <si>
    <t>https://images.fun.com/products/84344/1-1.jpg</t>
  </si>
  <si>
    <t>453203</t>
  </si>
  <si>
    <t>EL453203-ST</t>
  </si>
  <si>
    <t>Chip Baby Carrier Cover</t>
  </si>
  <si>
    <t>889851217719</t>
  </si>
  <si>
    <t>https://images.fun.com/products/85659/1-1.jpg</t>
  </si>
  <si>
    <t>453204</t>
  </si>
  <si>
    <t>EL453204-ST</t>
  </si>
  <si>
    <t>Genie Baby Carrier Cover</t>
  </si>
  <si>
    <t>889851217795</t>
  </si>
  <si>
    <t>https://images.fun.com/products/82371/1-1.jpg</t>
  </si>
  <si>
    <t>Genie</t>
  </si>
  <si>
    <t>453205</t>
  </si>
  <si>
    <t>EL453205-ST</t>
  </si>
  <si>
    <t>Hunny Pot Baby Carrier Cover</t>
  </si>
  <si>
    <t>889851217818</t>
  </si>
  <si>
    <t>https://images.fun.com/products/82372/1-1.jpg</t>
  </si>
  <si>
    <t>453206</t>
  </si>
  <si>
    <t>EL453206-ST</t>
  </si>
  <si>
    <t>Little Green Men Baby Carrier Cover</t>
  </si>
  <si>
    <t>889851217863</t>
  </si>
  <si>
    <t>https://images.fun.com/products/82373/1-1.jpg</t>
  </si>
  <si>
    <t>453207</t>
  </si>
  <si>
    <t>EL453207-ST</t>
  </si>
  <si>
    <t>Pascal Baby Carrier Cover</t>
  </si>
  <si>
    <t>889851217979</t>
  </si>
  <si>
    <t>https://images.fun.com/products/82374/1-1.jpg</t>
  </si>
  <si>
    <t>453208</t>
  </si>
  <si>
    <t>EL453208-ST</t>
  </si>
  <si>
    <t>Sebastian Baby Carrier Cover</t>
  </si>
  <si>
    <t>889851218044</t>
  </si>
  <si>
    <t>https://images.fun.com/products/82375/1-1.jpg</t>
  </si>
  <si>
    <t>453209</t>
  </si>
  <si>
    <t>EL453209-ST</t>
  </si>
  <si>
    <t>Stitch Baby Carrier Cover</t>
  </si>
  <si>
    <t>889851218051</t>
  </si>
  <si>
    <t>https://images.fun.com/products/87002/1-1.jpg</t>
  </si>
  <si>
    <t>453210</t>
  </si>
  <si>
    <t>EL453210-ST</t>
  </si>
  <si>
    <t>Zero Baby Carrier Cover</t>
  </si>
  <si>
    <t>889851218136</t>
  </si>
  <si>
    <t>https://images.fun.com/products/84345/1-1.jpg</t>
  </si>
  <si>
    <t>EL453216</t>
  </si>
  <si>
    <t>EL453216-ST</t>
  </si>
  <si>
    <t>Thing Baby Carrier Cover</t>
  </si>
  <si>
    <t>EL453218</t>
  </si>
  <si>
    <t>EL453218-ST</t>
  </si>
  <si>
    <t>Green Eggs &amp; Ham Baby Carrier Cover</t>
  </si>
  <si>
    <t>453222</t>
  </si>
  <si>
    <t>EL453222-ST</t>
  </si>
  <si>
    <t>Baseball Costume Companion</t>
  </si>
  <si>
    <t>https://images.fun.com/products/81524/1-1.jpg</t>
  </si>
  <si>
    <t>Baseball</t>
  </si>
  <si>
    <t>453223</t>
  </si>
  <si>
    <t>EL453223-ST</t>
  </si>
  <si>
    <t>Bat Costume Companion</t>
  </si>
  <si>
    <t>https://images.fun.com/products/81525/1-1.jpg</t>
  </si>
  <si>
    <t>453224</t>
  </si>
  <si>
    <t>EL453224-ST</t>
  </si>
  <si>
    <t>Black Cat Costume Companion</t>
  </si>
  <si>
    <t>https://images.fun.com/products/81526/1-1.jpg</t>
  </si>
  <si>
    <t>453226</t>
  </si>
  <si>
    <t>EL453226-ST</t>
  </si>
  <si>
    <t>Pumpkin Costume Companion</t>
  </si>
  <si>
    <t>https://images.fun.com/products/81527/1-1.jpg</t>
  </si>
  <si>
    <t>Pumpkin</t>
  </si>
  <si>
    <t>453352</t>
  </si>
  <si>
    <t>EL453352-ST</t>
  </si>
  <si>
    <t>Alice in Wonderland Book Bag</t>
  </si>
  <si>
    <t>https://images.fun.com/products/82471/1-1.jpg</t>
  </si>
  <si>
    <t>453353</t>
  </si>
  <si>
    <t>EL453353-ST</t>
  </si>
  <si>
    <t>Dracula Book Bag</t>
  </si>
  <si>
    <t>https://images.fun.com/products/82472/1-1.jpg</t>
  </si>
  <si>
    <t>453357</t>
  </si>
  <si>
    <t>EL453357-ST</t>
  </si>
  <si>
    <t>Shakespeare Book Bag</t>
  </si>
  <si>
    <t>https://images.fun.com/products/82473/1-1.jpg</t>
  </si>
  <si>
    <t>Historical Character</t>
  </si>
  <si>
    <t>453358</t>
  </si>
  <si>
    <t>EL453358-ST</t>
  </si>
  <si>
    <t>The Raven Book Bag</t>
  </si>
  <si>
    <t>889851228920</t>
  </si>
  <si>
    <t>https://images.fun.com/products/82474/1-1.jpg</t>
  </si>
  <si>
    <t>Harry Potter Characters</t>
  </si>
  <si>
    <t>453359</t>
  </si>
  <si>
    <t>EL453359-ST</t>
  </si>
  <si>
    <t>Wizard of Oz Book Bag</t>
  </si>
  <si>
    <t>889851228975</t>
  </si>
  <si>
    <t>https://images.fun.com/products/82475/1-1.jpg</t>
  </si>
  <si>
    <t>oz Characters</t>
  </si>
  <si>
    <t>EL453467</t>
  </si>
  <si>
    <t>EL453467-ST</t>
  </si>
  <si>
    <t>1960s Accessory Kit</t>
  </si>
  <si>
    <t>https://images.fun.com/products/86207/1-1.jpg</t>
  </si>
  <si>
    <t>453473</t>
  </si>
  <si>
    <t>EL453473-ST</t>
  </si>
  <si>
    <t>Fire Wings</t>
  </si>
  <si>
    <t>453475</t>
  </si>
  <si>
    <t>EL453475-ST</t>
  </si>
  <si>
    <t>Shark Attack Handbag</t>
  </si>
  <si>
    <t>453483</t>
  </si>
  <si>
    <t>EL453483-ST</t>
  </si>
  <si>
    <t>Potions Belt Pouch</t>
  </si>
  <si>
    <t>453489</t>
  </si>
  <si>
    <t>EL453489-ST</t>
  </si>
  <si>
    <t>Alien Costume Companion</t>
  </si>
  <si>
    <t>EL453490</t>
  </si>
  <si>
    <t>EL453490-ST</t>
  </si>
  <si>
    <t>Baby Carrier - Dopey</t>
  </si>
  <si>
    <t>https://images.fun.com/products/88125/1-1.jpg</t>
  </si>
  <si>
    <t>453491</t>
  </si>
  <si>
    <t>EL453491-ST</t>
  </si>
  <si>
    <t>Baby Carrier -  Incredibles</t>
  </si>
  <si>
    <t>453492</t>
  </si>
  <si>
    <t>EL453492-ST</t>
  </si>
  <si>
    <t>Baby Carrier - Abu</t>
  </si>
  <si>
    <t>453494</t>
  </si>
  <si>
    <t>EL453494-ST</t>
  </si>
  <si>
    <t>Mike Wazowski Baby Carrier</t>
  </si>
  <si>
    <t>453496</t>
  </si>
  <si>
    <t>EL453496-ST</t>
  </si>
  <si>
    <t>Scrump Costume Companion</t>
  </si>
  <si>
    <t>453498</t>
  </si>
  <si>
    <t>EL453498-ST</t>
  </si>
  <si>
    <t>EL453498</t>
  </si>
  <si>
    <t>The Muppets Beaker Plush Mask</t>
  </si>
  <si>
    <t>453509AD-L</t>
  </si>
  <si>
    <t>EL453509AD-L</t>
  </si>
  <si>
    <t>Lightning McQueen Crew Hat &amp; Vest Kit L</t>
  </si>
  <si>
    <t>Cars</t>
  </si>
  <si>
    <t>453509AD-M</t>
  </si>
  <si>
    <t>EL453509AD-M</t>
  </si>
  <si>
    <t>Lightning McQueen Crew Hat &amp; Vest Kit M</t>
  </si>
  <si>
    <t>453509AD-S</t>
  </si>
  <si>
    <t>EL453509AD-S</t>
  </si>
  <si>
    <t>Lightning McQueen Crew Hat &amp; Vest Kit S</t>
  </si>
  <si>
    <t>453509AD-XL</t>
  </si>
  <si>
    <t>EL453509AD-XL</t>
  </si>
  <si>
    <t>Lightning McQueen Crew Hat &amp; Vest Kit XL</t>
  </si>
  <si>
    <t>453509AD-XS</t>
  </si>
  <si>
    <t>EL453509AD-XS</t>
  </si>
  <si>
    <t>Lightning McQueen Crew Hat &amp; Vest Kit XS</t>
  </si>
  <si>
    <t>453511</t>
  </si>
  <si>
    <t>EL453511-ST</t>
  </si>
  <si>
    <t>Oogie Boogie Mouth Mover or Deluxe Fabric Mask</t>
  </si>
  <si>
    <t>453512</t>
  </si>
  <si>
    <t>EL453512-ST</t>
  </si>
  <si>
    <t>Pizza Planet Kit</t>
  </si>
  <si>
    <t>453513</t>
  </si>
  <si>
    <t>EL453513-ST</t>
  </si>
  <si>
    <t>EL453513</t>
  </si>
  <si>
    <t xml:space="preserve">Pooh Deluxe Latex Mask </t>
  </si>
  <si>
    <t xml:space="preserve">Disney </t>
  </si>
  <si>
    <t>453521</t>
  </si>
  <si>
    <t>EL453521-ST</t>
  </si>
  <si>
    <t>EL453521</t>
  </si>
  <si>
    <t xml:space="preserve">Swedish Chef Hat, Nose &amp; Bow Kit </t>
  </si>
  <si>
    <t>453529</t>
  </si>
  <si>
    <t>EL453529-ST</t>
  </si>
  <si>
    <t>Football Purse</t>
  </si>
  <si>
    <t>453533</t>
  </si>
  <si>
    <t>EL453533-ST</t>
  </si>
  <si>
    <t>Pot of Gold Baby Carrier</t>
  </si>
  <si>
    <t>453537</t>
  </si>
  <si>
    <t>EL453537-ST</t>
  </si>
  <si>
    <t>Steampunk Dragon Wings</t>
  </si>
  <si>
    <t>453538</t>
  </si>
  <si>
    <t>EL453538-ST</t>
  </si>
  <si>
    <t>Mad Hatter Bow Tie</t>
  </si>
  <si>
    <t>453539</t>
  </si>
  <si>
    <t>EL453539-ST</t>
  </si>
  <si>
    <t>Grinch Beanie &amp; Gloves Set</t>
  </si>
  <si>
    <t>453540</t>
  </si>
  <si>
    <t>EL453540-ST</t>
  </si>
  <si>
    <t xml:space="preserve">Kid's Mickey Mouse White Gloves </t>
  </si>
  <si>
    <t>EL453556</t>
  </si>
  <si>
    <t>EL453556-ST</t>
  </si>
  <si>
    <t>Pumpkin Baby Carrier</t>
  </si>
  <si>
    <t>EL453557</t>
  </si>
  <si>
    <t>EL453557-ST</t>
  </si>
  <si>
    <t>Spaceship Sandwich Board Costume</t>
  </si>
  <si>
    <t>EL453558</t>
  </si>
  <si>
    <t>EL453558-ST</t>
  </si>
  <si>
    <t>Spider Baby Carrier</t>
  </si>
  <si>
    <t>460510</t>
  </si>
  <si>
    <t>EL460510-ST</t>
  </si>
  <si>
    <t>Large Holographic Fairy Wings</t>
  </si>
  <si>
    <t>618480040685</t>
  </si>
  <si>
    <t>https://images.fun.com/products/65264/1-1.jpg</t>
  </si>
  <si>
    <t>460511</t>
  </si>
  <si>
    <t>EL460511-ST</t>
  </si>
  <si>
    <t>Holographic Bee Wings</t>
  </si>
  <si>
    <t>618480041347</t>
  </si>
  <si>
    <t>https://images.fun.com/products/65265/1-1.jpg</t>
  </si>
  <si>
    <t>470080</t>
  </si>
  <si>
    <t>EL470080-ST</t>
  </si>
  <si>
    <t>White Rabbit Kit (3 pc)</t>
  </si>
  <si>
    <t>618480028003</t>
  </si>
  <si>
    <t>https://images.fun.com/products/37019/1-1.jpg</t>
  </si>
  <si>
    <t>480010</t>
  </si>
  <si>
    <t>EL480010-ST</t>
  </si>
  <si>
    <t>Mad Hatter Kit (2 pc)</t>
  </si>
  <si>
    <t>https://images.fun.com/products/23281/1-1.jpg</t>
  </si>
  <si>
    <t>510330</t>
  </si>
  <si>
    <t>EL510330-ST</t>
  </si>
  <si>
    <t>Antique Watch Gears Ring</t>
  </si>
  <si>
    <t>618480140149</t>
  </si>
  <si>
    <t>https://images.fun.com/products/69352/1-1.jpg</t>
  </si>
  <si>
    <t>EL5169</t>
  </si>
  <si>
    <t>EL5169-ST</t>
  </si>
  <si>
    <t>Spell Book Witch Costume Companion</t>
  </si>
  <si>
    <t>EL5171</t>
  </si>
  <si>
    <t>EL5171-ST</t>
  </si>
  <si>
    <t>Drivers Cap Child</t>
  </si>
  <si>
    <t>EL5172</t>
  </si>
  <si>
    <t>EL5172-ST</t>
  </si>
  <si>
    <t>Drivers Cap Adult</t>
  </si>
  <si>
    <t>EL5174</t>
  </si>
  <si>
    <t>EL5174-ST</t>
  </si>
  <si>
    <t>Cauldron Witch Costume Companion</t>
  </si>
  <si>
    <t>EL5177</t>
  </si>
  <si>
    <t>EL5177-ST</t>
  </si>
  <si>
    <t>Black Widow Costume Companion</t>
  </si>
  <si>
    <t>EL5178</t>
  </si>
  <si>
    <t>EL5178-ST</t>
  </si>
  <si>
    <t>American Colonial Powdered Wig Child</t>
  </si>
  <si>
    <t>EL5179</t>
  </si>
  <si>
    <t>EL5179AD-ST</t>
  </si>
  <si>
    <t>American Colonial Powdered Wig</t>
  </si>
  <si>
    <t>EL5187</t>
  </si>
  <si>
    <t>EL5187-ST</t>
  </si>
  <si>
    <t>3rd Eye Glasses Blue</t>
  </si>
  <si>
    <t>520530</t>
  </si>
  <si>
    <t>EL520530-ST</t>
  </si>
  <si>
    <t>Chain Gear Necklace Antique</t>
  </si>
  <si>
    <t>618480140095</t>
  </si>
  <si>
    <t>https://images.fun.com/products/69353/1-1.jpg</t>
  </si>
  <si>
    <t>EL5221</t>
  </si>
  <si>
    <t>EL5221-ST</t>
  </si>
  <si>
    <t>3rd Eye Glasses Hot Pink</t>
  </si>
  <si>
    <t>525120</t>
  </si>
  <si>
    <t>EL525120-ST</t>
  </si>
  <si>
    <t>Bricky Blocks Pendant with Blocks</t>
  </si>
  <si>
    <t>618480027624</t>
  </si>
  <si>
    <t>https://images.fun.com/products/69454/1-1.jpg</t>
  </si>
  <si>
    <t>530330</t>
  </si>
  <si>
    <t>EL530330-ST</t>
  </si>
  <si>
    <t>Gold Asp Armband</t>
  </si>
  <si>
    <t>618480142006</t>
  </si>
  <si>
    <t>https://images.fun.com/products/14775/1-1.jpg</t>
  </si>
  <si>
    <t>EL5309</t>
  </si>
  <si>
    <t>EL5309-ST</t>
  </si>
  <si>
    <t>Blue Oversized Gnome Hat with Beard</t>
  </si>
  <si>
    <t>531330</t>
  </si>
  <si>
    <t>EL531330-ST</t>
  </si>
  <si>
    <t>Cuff Antique Copper</t>
  </si>
  <si>
    <t>618480140019</t>
  </si>
  <si>
    <t>https://images.fun.com/products/68925/1-1.jpg</t>
  </si>
  <si>
    <t>EL5334</t>
  </si>
  <si>
    <t>EL5334-ST</t>
  </si>
  <si>
    <t>Classic Pirate Hat</t>
  </si>
  <si>
    <t>540050</t>
  </si>
  <si>
    <t>EL540050-ST</t>
  </si>
  <si>
    <t>Mad Hatter Hat Pin Collection</t>
  </si>
  <si>
    <t>618480028034</t>
  </si>
  <si>
    <t>https://images.fun.com/products/37013/1-1.jpg</t>
  </si>
  <si>
    <t>540130</t>
  </si>
  <si>
    <t>EL540130-ST</t>
  </si>
  <si>
    <t>Antique Gear Wings Pin</t>
  </si>
  <si>
    <t>618480140033</t>
  </si>
  <si>
    <t>https://images.fun.com/products/3559/1-1.jpg</t>
  </si>
  <si>
    <t>540131</t>
  </si>
  <si>
    <t>EL540131-ST</t>
  </si>
  <si>
    <t>Antique Dragonfly Gear Pin</t>
  </si>
  <si>
    <t>618480001990</t>
  </si>
  <si>
    <t>https://images.fun.com/products/68934/1-1.jpg</t>
  </si>
  <si>
    <t>541130</t>
  </si>
  <si>
    <t>EL541130-ST</t>
  </si>
  <si>
    <t>Sheriff Star Badge</t>
  </si>
  <si>
    <t>055431221043</t>
  </si>
  <si>
    <t>https://images.fun.com/products/18126/1-1.jpg</t>
  </si>
  <si>
    <t>543200</t>
  </si>
  <si>
    <t>EL543200-ST</t>
  </si>
  <si>
    <t>Jack Sparrow Ring Set</t>
  </si>
  <si>
    <t>618480034677</t>
  </si>
  <si>
    <t>https://images.fun.com/products/41723/1-1.jpg</t>
  </si>
  <si>
    <t>EL5491</t>
  </si>
  <si>
    <t>EL5491-ST</t>
  </si>
  <si>
    <t>Turkey Headband</t>
  </si>
  <si>
    <t>550003</t>
  </si>
  <si>
    <t>EL550003-ST</t>
  </si>
  <si>
    <t>Thing 1-9 Patches Set</t>
  </si>
  <si>
    <t>618480026290</t>
  </si>
  <si>
    <t>https://images.fun.com/products/53617/1-1.jpg</t>
  </si>
  <si>
    <t>550004</t>
  </si>
  <si>
    <t>EL550004-ST</t>
  </si>
  <si>
    <t>Thing 1&amp;2 Large Patches Set</t>
  </si>
  <si>
    <t>618480040395</t>
  </si>
  <si>
    <t>https://images.fun.com/products/58962/1-1.jpg</t>
  </si>
  <si>
    <t>550050</t>
  </si>
  <si>
    <t>EL550050-ST</t>
  </si>
  <si>
    <t>Barley Lightfoot Hat and Patch Set</t>
  </si>
  <si>
    <t>Onward</t>
  </si>
  <si>
    <t>618480041682</t>
  </si>
  <si>
    <t>https://images.fun.com/products/71500/1-1.jpg</t>
  </si>
  <si>
    <t>550060</t>
  </si>
  <si>
    <t>EL550060-ST</t>
  </si>
  <si>
    <t>One Fish Two Fish Patch Set</t>
  </si>
  <si>
    <t>618480042740</t>
  </si>
  <si>
    <t>https://images.fun.com/products/71267/1-1.jpg</t>
  </si>
  <si>
    <t>550061</t>
  </si>
  <si>
    <t>EL550061-ST</t>
  </si>
  <si>
    <t>Teacher of All Things Patch Set</t>
  </si>
  <si>
    <t>618480042757</t>
  </si>
  <si>
    <t>https://images.fun.com/products/70785/1-1.jpg</t>
  </si>
  <si>
    <t>550062</t>
  </si>
  <si>
    <t>EL550062-ST</t>
  </si>
  <si>
    <t>Family of All Things Patch Set</t>
  </si>
  <si>
    <t>618480042764</t>
  </si>
  <si>
    <t>https://images.fun.com/products/70784/1-1.jpg</t>
  </si>
  <si>
    <t>EL5511</t>
  </si>
  <si>
    <t>EL5511-ST</t>
  </si>
  <si>
    <t>Sea Monster Sprazy</t>
  </si>
  <si>
    <t>5525</t>
  </si>
  <si>
    <t>EL5525AD-ST</t>
  </si>
  <si>
    <t>EL5525</t>
  </si>
  <si>
    <t xml:space="preserve">Aquatic Arm Fins </t>
  </si>
  <si>
    <t>EL5543</t>
  </si>
  <si>
    <t>EL5543-ST</t>
  </si>
  <si>
    <t>Ladybug Kit</t>
  </si>
  <si>
    <t>560100</t>
  </si>
  <si>
    <t>EL560100-ST</t>
  </si>
  <si>
    <t>Bricky Blocks Kit Black &amp; White</t>
  </si>
  <si>
    <t>618480027907</t>
  </si>
  <si>
    <t>https://images.fun.com/products/69371/1-1.jpg</t>
  </si>
  <si>
    <t>560107</t>
  </si>
  <si>
    <t>EL560107-ST</t>
  </si>
  <si>
    <t>Bricky Blocks 100 Pieces 1x1 Blue</t>
  </si>
  <si>
    <t>618480033212</t>
  </si>
  <si>
    <t>https://images.fun.com/products/69374/1-1.jpg</t>
  </si>
  <si>
    <t>560108</t>
  </si>
  <si>
    <t>EL560108-ST</t>
  </si>
  <si>
    <t>Bricky Blocks 100 Pieces 1x1 Green</t>
  </si>
  <si>
    <t>618480033229</t>
  </si>
  <si>
    <t>https://images.fun.com/products/69375/1-1.jpg</t>
  </si>
  <si>
    <t>560110</t>
  </si>
  <si>
    <t>EL560110-ST</t>
  </si>
  <si>
    <t>Bricky Blocks 100 Pieces 1x1 Red</t>
  </si>
  <si>
    <t>618480033243</t>
  </si>
  <si>
    <t>https://images.fun.com/products/69377/1-1.jpg</t>
  </si>
  <si>
    <t>561000</t>
  </si>
  <si>
    <t>EL561000-ST</t>
  </si>
  <si>
    <t>Pirate Beaded Braid</t>
  </si>
  <si>
    <t>https://images.fun.com/products/80865/1-1.jpg</t>
  </si>
  <si>
    <t>EL5614</t>
  </si>
  <si>
    <t>EL5614-ST</t>
  </si>
  <si>
    <t>Big Plush Rabbit Hat</t>
  </si>
  <si>
    <t>565100</t>
  </si>
  <si>
    <t>EL565100-ST</t>
  </si>
  <si>
    <t>Egyptian Crook Flail Accessory</t>
  </si>
  <si>
    <t>https://images.fun.com/products/85434/1-1.jpg</t>
  </si>
  <si>
    <t>Egyptian Gods</t>
  </si>
  <si>
    <t>565104</t>
  </si>
  <si>
    <t>EL565104-ST</t>
  </si>
  <si>
    <t>Twisty Tails Monkey</t>
  </si>
  <si>
    <t>Fun.com Original</t>
  </si>
  <si>
    <t>889851228944</t>
  </si>
  <si>
    <t>https://images.fun.com/products/80807/1-1.jpg</t>
  </si>
  <si>
    <t>Primate</t>
  </si>
  <si>
    <t>565105</t>
  </si>
  <si>
    <t>EL565105-ST</t>
  </si>
  <si>
    <t>Twisty Tails Snake</t>
  </si>
  <si>
    <t>889851228951</t>
  </si>
  <si>
    <t>https://images.fun.com/products/80808/1-1.jpg</t>
  </si>
  <si>
    <t>Reptile/Amphibian</t>
  </si>
  <si>
    <t>EL568000</t>
  </si>
  <si>
    <t>EL568000-ST</t>
  </si>
  <si>
    <t>Gold Laurel Leaf Crown</t>
  </si>
  <si>
    <t>568002</t>
  </si>
  <si>
    <t>EL568002-ST</t>
  </si>
  <si>
    <t>Rosary Beads</t>
  </si>
  <si>
    <t>568005</t>
  </si>
  <si>
    <t>EL568005-ST</t>
  </si>
  <si>
    <t xml:space="preserve">Flynn Rider Satchel </t>
  </si>
  <si>
    <t>568300</t>
  </si>
  <si>
    <t>EL568300-ST</t>
  </si>
  <si>
    <t>Voodoo Bone Earrings</t>
  </si>
  <si>
    <t>94240</t>
  </si>
  <si>
    <t>EL94240-ST</t>
  </si>
  <si>
    <t>Nightmare Before Christmas Oogie Boogie Hat</t>
  </si>
  <si>
    <t>291100</t>
  </si>
  <si>
    <t>EL291100-ST</t>
  </si>
  <si>
    <t xml:space="preserve">Jimi Hendrix Adult Hat </t>
  </si>
  <si>
    <t xml:space="preserve">Jimi Hendrix </t>
  </si>
  <si>
    <t xml:space="preserve">2024 Catalog </t>
  </si>
  <si>
    <t>440530</t>
  </si>
  <si>
    <t>EL440530-ST</t>
  </si>
  <si>
    <t xml:space="preserve">Jimi Hendrix Scarf </t>
  </si>
  <si>
    <t>402569-S/M</t>
  </si>
  <si>
    <t>EL402569-S/M</t>
  </si>
  <si>
    <t>Jimi Hendrix Deluxe Jacket Costume</t>
  </si>
  <si>
    <t>402569-L/XL</t>
  </si>
  <si>
    <t>EL402569-L/XL</t>
  </si>
  <si>
    <t>Best Sellers 2023 - Top 100</t>
  </si>
  <si>
    <t>Best Seller Rank
2022 sales</t>
  </si>
  <si>
    <t>2024 Wholesale Price 1/11/24</t>
  </si>
  <si>
    <t>Storybook Cat in the Hat Accessory Kit</t>
  </si>
  <si>
    <t>Pooh Ears</t>
  </si>
  <si>
    <t>The Grinch Max Headband</t>
  </si>
  <si>
    <t>The Cat in the Hat Thing 1 &amp; 2 Large Patches Set</t>
  </si>
  <si>
    <t>Pink Pig Nose Ears and Tail Set</t>
  </si>
  <si>
    <t>Storybook Cat in the Hat Adult Hat</t>
  </si>
  <si>
    <t>Kids Striped Cat in the Hat Hat</t>
  </si>
  <si>
    <t>Tricorne Pirate Hat</t>
  </si>
  <si>
    <t>Grinch Fuzzy Socks</t>
  </si>
  <si>
    <t>Frozen Sven Antlers Headband</t>
  </si>
  <si>
    <t>Wonderland Mad Hatter Top Hat</t>
  </si>
  <si>
    <t>Green Grinch Character Hoodie</t>
  </si>
  <si>
    <t>Mushroom Lumen Hat</t>
  </si>
  <si>
    <t>Piglet Ears</t>
  </si>
  <si>
    <t>Moana Hei Hei Headband &amp; Tail Kit</t>
  </si>
  <si>
    <t>Monkey Kit</t>
  </si>
  <si>
    <t>Fingerless Paws Gray</t>
  </si>
  <si>
    <t>Cat in the Hat Deluxe Headband</t>
  </si>
  <si>
    <t>Minnie Mouse Headpiece</t>
  </si>
  <si>
    <t>Seuss Kids Cat in the Hat Accessory Kit</t>
  </si>
  <si>
    <t>Grunge Witch Black Hat</t>
  </si>
  <si>
    <t>Light-Up Angler Fish Jawesome Hat</t>
  </si>
  <si>
    <t>Thing 2 Dr. Seuss Wig</t>
  </si>
  <si>
    <t>Royal Red King Plush Crown</t>
  </si>
  <si>
    <t>The Cat in the Hat Kids Felt Stovepipe</t>
  </si>
  <si>
    <t>Adult Jack Sparrow Hat</t>
  </si>
  <si>
    <t>The Cat in the Hat Deluxe Accessory Kit</t>
  </si>
  <si>
    <t>Deluxe Oversized Squirrel Tail</t>
  </si>
  <si>
    <t>Eeyore Kit</t>
  </si>
  <si>
    <t>Thing 1 &amp; 2 Costume Kids' Socks</t>
  </si>
  <si>
    <t>Wonderland Movie Mad Hatter Hat w/Hair</t>
  </si>
  <si>
    <t>Mickey Mouse Headpiece</t>
  </si>
  <si>
    <t>The Cat In The Hat Pattern Kids Socks</t>
  </si>
  <si>
    <t>Thing 1&amp;2 Fuzzy Headband</t>
  </si>
  <si>
    <t>Maleficent Horns</t>
  </si>
  <si>
    <t>The Cat in the Hat Costume Kids' Socks</t>
  </si>
  <si>
    <t>Disney Beast Mouth Mover Mask</t>
  </si>
  <si>
    <t>Ratatouille Light up Chef Hat</t>
  </si>
  <si>
    <t>Tiger Ears &amp; Tail Set</t>
  </si>
  <si>
    <t>Teen Medieval Knight Helmet</t>
  </si>
  <si>
    <t>Antenna Headband</t>
  </si>
  <si>
    <t>Thing 1 &amp; 2 Costume Adult Socks</t>
  </si>
  <si>
    <t>Smoke Aviator Glasses</t>
  </si>
  <si>
    <t>Soft Elf Hat with Ears</t>
  </si>
  <si>
    <t>Toy Story Jessie Hat</t>
  </si>
  <si>
    <t>Tigger Kit</t>
  </si>
  <si>
    <t>Alice in Wonderland Tweedle Dee Tweedle Dum Kit</t>
  </si>
  <si>
    <t>Lilo &amp; Stitch Stitch Headband</t>
  </si>
  <si>
    <t>Woody Cowboy Adult Deluxe Hat</t>
  </si>
  <si>
    <t>Deluxe Cat in the Hat Plush Velboa Hat</t>
  </si>
  <si>
    <t>Kitty Ears and Tail Set</t>
  </si>
  <si>
    <t>Mister Grinch Hat with Fur Beard</t>
  </si>
  <si>
    <t>White/Red Hyper Vision Goggles</t>
  </si>
  <si>
    <t>Mad Hatter Kit</t>
  </si>
  <si>
    <t>Mad Hatter Deluxe Kids Hat</t>
  </si>
  <si>
    <t>Green Eggs &amp; Ham Mismatched Knee High Costume Sock</t>
  </si>
  <si>
    <t>The Clucker Hat</t>
  </si>
  <si>
    <t>Gold King Crown</t>
  </si>
  <si>
    <t>Mens Mad Hatter Hat</t>
  </si>
  <si>
    <t>Disney Queen of Hearts Costume Kit</t>
  </si>
  <si>
    <t>Gold Ladies Adjustable 3" Pointed Crown</t>
  </si>
  <si>
    <t>Dr. Seuss The Cat in The Hat Spring Headband</t>
  </si>
  <si>
    <t>Vintage Pilot Costume Set</t>
  </si>
  <si>
    <t>Gold Aviator Goggles</t>
  </si>
  <si>
    <t>Superstar Guitarist Hat w/Hair</t>
  </si>
  <si>
    <t>Evil Queen Headband and Collar Set</t>
  </si>
  <si>
    <t>Modern Black Witch Hat</t>
  </si>
  <si>
    <t>Giant EVA Foam Ears Headband</t>
  </si>
  <si>
    <t>The Cat in the Hat Costume Adult Socks</t>
  </si>
  <si>
    <t>Adult Ram Horns</t>
  </si>
  <si>
    <t>Monocle Gold</t>
  </si>
  <si>
    <t>Orange Mad Hatter Eyebrows</t>
  </si>
  <si>
    <t>Orange Lorax Hat</t>
  </si>
  <si>
    <t>Adult Beast Horns - Small</t>
  </si>
  <si>
    <t>Little Mermaid Flounder Costume Companion</t>
  </si>
  <si>
    <t>Thing 1 &amp; Thing 2 Crew Socks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</si>
</sst>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104" x14ac:knownFonts="1">
    <font>
      <sz val="11"/>
      <color theme="1"/>
      <name val="Calibri"/>
      <family val="2"/>
      <scheme val="minor"/>
    </font>
    <font>
      <sz val="10"/>
      <color indexed="8"/>
      <name val="Arial"/>
      <family val="2"/>
    </font>
    <font>
      <sz val="8"/>
      <name val="Arial"/>
      <family val="2"/>
    </font>
    <font>
      <b/>
      <sz val="8"/>
      <color indexed="8"/>
      <name val="Calibri"/>
      <family val="2"/>
    </font>
    <font>
      <b/>
      <u/>
      <sz val="9"/>
      <color indexed="10"/>
      <name val="Calibri"/>
      <family val="2"/>
    </font>
    <font>
      <sz val="8"/>
      <name val="Calibri"/>
      <family val="2"/>
    </font>
    <font>
      <sz val="11"/>
      <color indexed="8"/>
      <name val="Calibri"/>
      <family val="2"/>
    </font>
    <font>
      <b/>
      <u/>
      <sz val="8"/>
      <color indexed="12"/>
      <name val="Calibri"/>
      <family val="2"/>
    </font>
    <font>
      <b/>
      <u/>
      <sz val="9"/>
      <color indexed="60"/>
      <name val="Calibri"/>
      <family val="2"/>
    </font>
    <font>
      <sz val="11"/>
      <color indexed="8"/>
      <name val="Arial"/>
      <family val="2"/>
    </font>
    <font>
      <b/>
      <sz val="11"/>
      <color indexed="8"/>
      <name val="Arial"/>
      <family val="2"/>
    </font>
    <font>
      <b/>
      <u/>
      <sz val="11"/>
      <color indexed="8"/>
      <name val="ARIAL"/>
      <family val="2"/>
    </font>
    <font>
      <b/>
      <u/>
      <sz val="11"/>
      <color indexed="30"/>
      <name val="ARIAL"/>
      <family val="2"/>
    </font>
    <font>
      <sz val="11"/>
      <name val="Arial"/>
      <family val="2"/>
    </font>
    <font>
      <b/>
      <sz val="11"/>
      <name val="Arial"/>
      <family val="2"/>
    </font>
    <font>
      <b/>
      <u/>
      <sz val="11"/>
      <color indexed="8"/>
      <name val="Calibri"/>
      <family val="2"/>
    </font>
    <font>
      <i/>
      <sz val="11"/>
      <name val="Arial"/>
      <family val="2"/>
    </font>
    <font>
      <sz val="11"/>
      <color theme="1"/>
      <name val="Calibri"/>
      <family val="2"/>
      <scheme val="minor"/>
    </font>
    <font>
      <u/>
      <sz val="11"/>
      <color theme="10"/>
      <name val="Calibri"/>
      <family val="2"/>
      <scheme val="minor"/>
    </font>
    <font>
      <sz val="10"/>
      <name val="Calibri"/>
      <family val="2"/>
      <scheme val="minor"/>
    </font>
    <font>
      <sz val="10"/>
      <color indexed="8"/>
      <name val="Calibri"/>
      <family val="2"/>
      <scheme val="minor"/>
    </font>
    <font>
      <b/>
      <sz val="10"/>
      <color indexed="8"/>
      <name val="Calibri"/>
      <family val="2"/>
      <scheme val="minor"/>
    </font>
    <font>
      <i/>
      <sz val="10"/>
      <color indexed="8"/>
      <name val="Calibri"/>
      <family val="2"/>
      <scheme val="minor"/>
    </font>
    <font>
      <b/>
      <i/>
      <u/>
      <sz val="9"/>
      <color indexed="8"/>
      <name val="Calibri"/>
      <family val="2"/>
      <scheme val="minor"/>
    </font>
    <font>
      <i/>
      <sz val="9"/>
      <color indexed="8"/>
      <name val="Calibri"/>
      <family val="2"/>
      <scheme val="minor"/>
    </font>
    <font>
      <b/>
      <i/>
      <sz val="10"/>
      <color indexed="8"/>
      <name val="Calibri"/>
      <family val="2"/>
      <scheme val="minor"/>
    </font>
    <font>
      <i/>
      <sz val="10"/>
      <color indexed="10"/>
      <name val="Calibri"/>
      <family val="2"/>
      <scheme val="minor"/>
    </font>
    <font>
      <b/>
      <u/>
      <sz val="9"/>
      <color indexed="12"/>
      <name val="Calibri"/>
      <family val="2"/>
      <scheme val="minor"/>
    </font>
    <font>
      <sz val="9"/>
      <color indexed="8"/>
      <name val="Calibri"/>
      <family val="2"/>
      <scheme val="minor"/>
    </font>
    <font>
      <b/>
      <u/>
      <sz val="8"/>
      <name val="Calibri"/>
      <family val="2"/>
      <scheme val="minor"/>
    </font>
    <font>
      <b/>
      <u/>
      <sz val="9"/>
      <color indexed="8"/>
      <name val="Calibri"/>
      <family val="2"/>
      <scheme val="minor"/>
    </font>
    <font>
      <sz val="10"/>
      <color theme="1"/>
      <name val="Calibri"/>
      <family val="2"/>
      <scheme val="minor"/>
    </font>
    <font>
      <i/>
      <sz val="10"/>
      <name val="Calibri"/>
      <family val="2"/>
      <scheme val="minor"/>
    </font>
    <font>
      <sz val="10"/>
      <color rgb="FF00B050"/>
      <name val="Calibri"/>
      <family val="2"/>
      <scheme val="minor"/>
    </font>
    <font>
      <i/>
      <sz val="10"/>
      <color indexed="12"/>
      <name val="Calibri"/>
      <family val="2"/>
      <scheme val="minor"/>
    </font>
    <font>
      <b/>
      <i/>
      <sz val="11"/>
      <color rgb="FF0070C0"/>
      <name val="Arial"/>
      <family val="2"/>
    </font>
    <font>
      <i/>
      <sz val="10"/>
      <color theme="1"/>
      <name val="Calibri"/>
      <family val="2"/>
      <scheme val="minor"/>
    </font>
    <font>
      <b/>
      <sz val="10"/>
      <name val="Calibri"/>
      <family val="2"/>
      <scheme val="minor"/>
    </font>
    <font>
      <i/>
      <sz val="9"/>
      <color theme="7" tint="-0.249977111117893"/>
      <name val="Calibri"/>
      <family val="2"/>
      <scheme val="minor"/>
    </font>
    <font>
      <sz val="10"/>
      <color theme="7" tint="-0.249977111117893"/>
      <name val="Calibri"/>
      <family val="2"/>
      <scheme val="minor"/>
    </font>
    <font>
      <b/>
      <sz val="10"/>
      <color theme="7" tint="-0.249977111117893"/>
      <name val="Calibri"/>
      <family val="2"/>
      <scheme val="minor"/>
    </font>
    <font>
      <b/>
      <i/>
      <sz val="9"/>
      <color theme="7" tint="-0.249977111117893"/>
      <name val="Calibri"/>
      <family val="2"/>
      <scheme val="minor"/>
    </font>
    <font>
      <b/>
      <u/>
      <sz val="11"/>
      <color indexed="12"/>
      <name val="Calibri"/>
      <family val="2"/>
      <scheme val="minor"/>
    </font>
    <font>
      <b/>
      <sz val="10"/>
      <color theme="1"/>
      <name val="Calibri"/>
      <family val="2"/>
      <scheme val="minor"/>
    </font>
    <font>
      <strike/>
      <sz val="10"/>
      <color rgb="FFC00000"/>
      <name val="Calibri"/>
      <family val="2"/>
      <scheme val="minor"/>
    </font>
    <font>
      <b/>
      <sz val="10"/>
      <color indexed="12"/>
      <name val="Calibri"/>
      <family val="2"/>
      <scheme val="minor"/>
    </font>
    <font>
      <b/>
      <u/>
      <sz val="9"/>
      <color rgb="FFC00000"/>
      <name val="Calibri"/>
      <family val="2"/>
      <scheme val="minor"/>
    </font>
    <font>
      <b/>
      <i/>
      <sz val="9"/>
      <color rgb="FFC00000"/>
      <name val="Calibri"/>
      <family val="2"/>
      <scheme val="minor"/>
    </font>
    <font>
      <i/>
      <sz val="9"/>
      <color rgb="FFC00000"/>
      <name val="Calibri"/>
      <family val="2"/>
      <scheme val="minor"/>
    </font>
    <font>
      <sz val="10"/>
      <color rgb="FF0070C0"/>
      <name val="Calibri"/>
      <family val="2"/>
      <scheme val="minor"/>
    </font>
    <font>
      <b/>
      <sz val="11"/>
      <color theme="9" tint="-0.249977111117893"/>
      <name val="Calibri"/>
      <family val="2"/>
      <scheme val="minor"/>
    </font>
    <font>
      <sz val="10"/>
      <color theme="9" tint="-0.249977111117893"/>
      <name val="Calibri"/>
      <family val="2"/>
      <scheme val="minor"/>
    </font>
    <font>
      <b/>
      <i/>
      <sz val="11"/>
      <color rgb="FF7030A0"/>
      <name val="Calibri"/>
      <family val="2"/>
      <scheme val="minor"/>
    </font>
    <font>
      <sz val="11"/>
      <color rgb="FFFFFF00"/>
      <name val="Arial"/>
      <family val="2"/>
    </font>
    <font>
      <b/>
      <u/>
      <sz val="11"/>
      <color rgb="FF000000"/>
      <name val="Arial"/>
      <family val="2"/>
    </font>
    <font>
      <sz val="11"/>
      <name val="Calibri"/>
      <family val="2"/>
      <scheme val="minor"/>
    </font>
    <font>
      <b/>
      <sz val="10"/>
      <color theme="0"/>
      <name val="Calibri"/>
      <family val="2"/>
      <scheme val="minor"/>
    </font>
    <font>
      <i/>
      <sz val="10"/>
      <color rgb="FFFFFF00"/>
      <name val="Calibri"/>
      <family val="2"/>
      <scheme val="minor"/>
    </font>
    <font>
      <b/>
      <sz val="10"/>
      <color rgb="FFFFFF00"/>
      <name val="Calibri"/>
      <family val="2"/>
      <scheme val="minor"/>
    </font>
    <font>
      <i/>
      <sz val="10"/>
      <color theme="0"/>
      <name val="Calibri"/>
      <family val="2"/>
      <scheme val="minor"/>
    </font>
    <font>
      <sz val="11"/>
      <color rgb="FF00B050"/>
      <name val="Arial"/>
      <family val="2"/>
    </font>
    <font>
      <b/>
      <sz val="11"/>
      <color rgb="FF0070C0"/>
      <name val="Calibri"/>
      <family val="2"/>
      <scheme val="minor"/>
    </font>
    <font>
      <b/>
      <i/>
      <sz val="11"/>
      <color rgb="FF0070C0"/>
      <name val="Calibri"/>
      <family val="2"/>
      <scheme val="minor"/>
    </font>
    <font>
      <b/>
      <sz val="11"/>
      <name val="Calibri"/>
      <family val="2"/>
      <scheme val="minor"/>
    </font>
    <font>
      <sz val="11"/>
      <color rgb="FF0070C0"/>
      <name val="Calibri"/>
      <family val="2"/>
      <scheme val="minor"/>
    </font>
    <font>
      <b/>
      <sz val="11"/>
      <color rgb="FFFFFF00"/>
      <name val="Arial"/>
      <family val="2"/>
    </font>
    <font>
      <u/>
      <sz val="10"/>
      <color theme="10"/>
      <name val="Calibri"/>
      <family val="2"/>
      <scheme val="minor"/>
    </font>
    <font>
      <sz val="10"/>
      <color theme="8" tint="-0.249977111117893"/>
      <name val="Calibri"/>
      <family val="2"/>
      <scheme val="minor"/>
    </font>
    <font>
      <b/>
      <sz val="11"/>
      <color theme="8" tint="-0.249977111117893"/>
      <name val="Calibri"/>
      <family val="2"/>
      <scheme val="minor"/>
    </font>
    <font>
      <i/>
      <sz val="10"/>
      <color theme="9" tint="-0.499984740745262"/>
      <name val="Calibri"/>
      <family val="2"/>
      <scheme val="minor"/>
    </font>
    <font>
      <b/>
      <i/>
      <sz val="22"/>
      <color theme="5" tint="-0.499984740745262"/>
      <name val="Calibri"/>
      <family val="2"/>
      <scheme val="minor"/>
    </font>
    <font>
      <b/>
      <i/>
      <sz val="10"/>
      <color indexed="12"/>
      <name val="Calibri"/>
      <family val="2"/>
      <scheme val="minor"/>
    </font>
    <font>
      <b/>
      <sz val="9"/>
      <color rgb="FF0070C0"/>
      <name val="Calibri"/>
      <family val="2"/>
      <scheme val="minor"/>
    </font>
    <font>
      <sz val="11"/>
      <color indexed="8"/>
      <name val="Calibri"/>
      <family val="2"/>
      <scheme val="minor"/>
    </font>
    <font>
      <b/>
      <sz val="14"/>
      <color indexed="8"/>
      <name val="Calibri"/>
      <family val="2"/>
      <scheme val="minor"/>
    </font>
    <font>
      <sz val="8"/>
      <color indexed="12"/>
      <name val="Calibri"/>
      <family val="2"/>
      <scheme val="minor"/>
    </font>
    <font>
      <b/>
      <sz val="10"/>
      <color theme="1"/>
      <name val="Calibri"/>
      <family val="2"/>
    </font>
    <font>
      <b/>
      <i/>
      <sz val="8"/>
      <name val="Calibri"/>
      <family val="2"/>
      <scheme val="minor"/>
    </font>
    <font>
      <u/>
      <sz val="11"/>
      <color rgb="FF0000CC"/>
      <name val="Calibri"/>
      <family val="2"/>
    </font>
    <font>
      <sz val="11"/>
      <color rgb="FF0000CC"/>
      <name val="Calibri"/>
      <family val="2"/>
    </font>
    <font>
      <sz val="11"/>
      <color theme="0"/>
      <name val="Calibri"/>
      <family val="2"/>
      <scheme val="minor"/>
    </font>
    <font>
      <b/>
      <sz val="18"/>
      <color theme="0"/>
      <name val="Calibri"/>
      <family val="2"/>
      <scheme val="minor"/>
    </font>
    <font>
      <b/>
      <i/>
      <sz val="10"/>
      <color theme="0"/>
      <name val="Calibri"/>
      <family val="2"/>
      <scheme val="minor"/>
    </font>
    <font>
      <b/>
      <u/>
      <sz val="12"/>
      <color theme="0"/>
      <name val="Calibri"/>
      <family val="2"/>
      <scheme val="minor"/>
    </font>
    <font>
      <b/>
      <sz val="16"/>
      <color theme="0"/>
      <name val="Calibri"/>
      <family val="2"/>
      <scheme val="minor"/>
    </font>
    <font>
      <sz val="10"/>
      <color theme="0"/>
      <name val="Calibri"/>
      <family val="2"/>
      <scheme val="minor"/>
    </font>
    <font>
      <b/>
      <sz val="12"/>
      <color theme="0"/>
      <name val="Calibri"/>
      <family val="2"/>
      <scheme val="minor"/>
    </font>
    <font>
      <i/>
      <u/>
      <sz val="11"/>
      <color theme="0"/>
      <name val="Calibri"/>
      <family val="2"/>
      <scheme val="minor"/>
    </font>
    <font>
      <u/>
      <sz val="11"/>
      <color theme="0"/>
      <name val="Calibri"/>
      <family val="2"/>
      <scheme val="minor"/>
    </font>
    <font>
      <sz val="11"/>
      <color rgb="FFFFFF00"/>
      <name val="Calibri"/>
      <family val="2"/>
      <scheme val="minor"/>
    </font>
    <font>
      <sz val="10"/>
      <color rgb="FFFFFF00"/>
      <name val="Calibri"/>
      <family val="2"/>
      <scheme val="minor"/>
    </font>
    <font>
      <u/>
      <sz val="11"/>
      <name val="Calibri"/>
      <family val="2"/>
      <scheme val="minor"/>
    </font>
    <font>
      <b/>
      <sz val="9"/>
      <color theme="8" tint="-0.249977111117893"/>
      <name val="Calibri"/>
      <family val="2"/>
      <scheme val="minor"/>
    </font>
    <font>
      <b/>
      <i/>
      <sz val="9"/>
      <color rgb="FF0070C0"/>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z val="10"/>
      <color rgb="FF000000"/>
      <name val="Calibri"/>
      <family val="2"/>
    </font>
    <font>
      <b/>
      <sz val="10"/>
      <color rgb="FF000000"/>
      <name val="Calibri"/>
      <family val="2"/>
    </font>
    <font>
      <i/>
      <sz val="10"/>
      <color rgb="FF000000"/>
      <name val="Calibri"/>
      <family val="2"/>
    </font>
    <font>
      <sz val="10"/>
      <name val="Calibri"/>
      <family val="2"/>
    </font>
    <font>
      <sz val="10"/>
      <color rgb="FF444444"/>
      <name val="Calibri"/>
      <family val="2"/>
      <charset val="1"/>
    </font>
    <font>
      <u/>
      <sz val="10"/>
      <color rgb="FF0066CC"/>
      <name val="Calibri"/>
      <family val="2"/>
      <scheme val="minor"/>
    </font>
    <font>
      <b/>
      <i/>
      <sz val="10"/>
      <color theme="1"/>
      <name val="Calibri"/>
      <family val="2"/>
      <scheme val="minor"/>
    </font>
  </fonts>
  <fills count="20">
    <fill>
      <patternFill patternType="none"/>
    </fill>
    <fill>
      <patternFill patternType="gray125"/>
    </fill>
    <fill>
      <patternFill patternType="solid">
        <fgColor indexed="9"/>
      </patternFill>
    </fill>
    <fill>
      <patternFill patternType="solid">
        <fgColor theme="0" tint="-4.9989318521683403E-2"/>
        <bgColor indexed="64"/>
      </patternFill>
    </fill>
    <fill>
      <patternFill patternType="solid">
        <fgColor rgb="FFFFFF9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1F1FF"/>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C8C30"/>
        <bgColor indexed="64"/>
      </patternFill>
    </fill>
    <fill>
      <patternFill patternType="solid">
        <fgColor rgb="FF0070C0"/>
        <bgColor indexed="64"/>
      </patternFill>
    </fill>
    <fill>
      <patternFill patternType="solid">
        <fgColor theme="9" tint="0.59999389629810485"/>
        <bgColor indexed="64"/>
      </patternFill>
    </fill>
    <fill>
      <patternFill patternType="solid">
        <fgColor rgb="FF0066CC"/>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rgb="FFFFF2CC"/>
        <bgColor indexed="64"/>
      </patternFill>
    </fill>
    <fill>
      <patternFill patternType="solid">
        <fgColor theme="0"/>
        <bgColor indexed="64"/>
      </patternFill>
    </fill>
  </fills>
  <borders count="3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FF"/>
      </left>
      <right style="thick">
        <color rgb="FF0000FF"/>
      </right>
      <top style="thin">
        <color rgb="FF0000FF"/>
      </top>
      <bottom style="thin">
        <color rgb="FF0000FF"/>
      </bottom>
      <diagonal/>
    </border>
    <border>
      <left style="medium">
        <color rgb="FF0000FF"/>
      </left>
      <right style="medium">
        <color rgb="FF0000FF"/>
      </right>
      <top/>
      <bottom style="medium">
        <color rgb="FF0000FF"/>
      </bottom>
      <diagonal/>
    </border>
    <border>
      <left style="thick">
        <color rgb="FF0000FF"/>
      </left>
      <right style="thin">
        <color rgb="FF0000FF"/>
      </right>
      <top style="thin">
        <color rgb="FF0000FF"/>
      </top>
      <bottom style="thin">
        <color rgb="FF0000FF"/>
      </bottom>
      <diagonal/>
    </border>
    <border>
      <left style="thick">
        <color rgb="FF0000FF"/>
      </left>
      <right style="thin">
        <color rgb="FF0000FF"/>
      </right>
      <top style="thick">
        <color rgb="FF0000FF"/>
      </top>
      <bottom style="thin">
        <color rgb="FF0000FF"/>
      </bottom>
      <diagonal/>
    </border>
    <border>
      <left style="thin">
        <color rgb="FF0000FF"/>
      </left>
      <right style="thick">
        <color rgb="FF0000FF"/>
      </right>
      <top style="thick">
        <color rgb="FF0000FF"/>
      </top>
      <bottom style="thin">
        <color rgb="FF0000FF"/>
      </bottom>
      <diagonal/>
    </border>
  </borders>
  <cellStyleXfs count="9">
    <xf numFmtId="0" fontId="0" fillId="0" borderId="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0" fontId="1" fillId="0" borderId="0" applyAlignment="0">
      <alignment vertical="top"/>
    </xf>
    <xf numFmtId="0" fontId="2" fillId="0" borderId="0"/>
  </cellStyleXfs>
  <cellXfs count="298">
    <xf numFmtId="0" fontId="0" fillId="0" borderId="0" xfId="0"/>
    <xf numFmtId="0" fontId="20" fillId="0" borderId="1" xfId="0" applyFont="1" applyBorder="1" applyAlignment="1">
      <alignment horizontal="left" vertical="top"/>
    </xf>
    <xf numFmtId="0" fontId="20" fillId="0" borderId="1" xfId="0" applyFont="1" applyBorder="1" applyAlignment="1">
      <alignment horizontal="center" vertical="top"/>
    </xf>
    <xf numFmtId="44" fontId="21" fillId="0" borderId="2" xfId="3" applyFont="1" applyFill="1" applyBorder="1" applyAlignment="1">
      <alignment horizontal="center" vertical="top"/>
    </xf>
    <xf numFmtId="44" fontId="22" fillId="0" borderId="0" xfId="0" applyNumberFormat="1" applyFont="1" applyAlignment="1">
      <alignment horizontal="center" vertical="top"/>
    </xf>
    <xf numFmtId="0" fontId="0" fillId="0" borderId="0" xfId="0" applyAlignment="1">
      <alignment vertical="top"/>
    </xf>
    <xf numFmtId="0" fontId="20" fillId="0" borderId="0" xfId="0" applyFont="1"/>
    <xf numFmtId="0" fontId="23" fillId="3" borderId="2" xfId="0" applyFont="1" applyFill="1" applyBorder="1" applyAlignment="1">
      <alignment horizontal="center" vertical="center" wrapText="1"/>
    </xf>
    <xf numFmtId="0" fontId="24" fillId="0" borderId="0" xfId="0" applyFont="1" applyAlignment="1">
      <alignment vertical="top"/>
    </xf>
    <xf numFmtId="0" fontId="25" fillId="0" borderId="0" xfId="0" applyFont="1" applyAlignment="1">
      <alignment horizontal="center" vertical="top"/>
    </xf>
    <xf numFmtId="0" fontId="22" fillId="0" borderId="0" xfId="0" applyFont="1" applyAlignment="1">
      <alignment vertical="top"/>
    </xf>
    <xf numFmtId="0" fontId="22" fillId="0" borderId="0" xfId="0" applyFont="1" applyAlignment="1">
      <alignment horizontal="center" vertical="top"/>
    </xf>
    <xf numFmtId="3" fontId="22" fillId="0" borderId="0" xfId="0" applyNumberFormat="1" applyFont="1" applyAlignment="1">
      <alignment horizontal="center" vertical="top"/>
    </xf>
    <xf numFmtId="44" fontId="25" fillId="0" borderId="0" xfId="3" applyFont="1" applyAlignment="1">
      <alignment horizontal="center" vertical="top"/>
    </xf>
    <xf numFmtId="44" fontId="22" fillId="0" borderId="0" xfId="0" applyNumberFormat="1" applyFont="1" applyAlignment="1">
      <alignment vertical="top"/>
    </xf>
    <xf numFmtId="0" fontId="26" fillId="0" borderId="0" xfId="0" applyFont="1" applyAlignment="1">
      <alignment vertical="top"/>
    </xf>
    <xf numFmtId="0" fontId="27" fillId="4" borderId="0" xfId="0" applyFont="1" applyFill="1" applyAlignment="1">
      <alignment horizontal="left" vertical="center"/>
    </xf>
    <xf numFmtId="0" fontId="27" fillId="4" borderId="0" xfId="0" applyFont="1" applyFill="1" applyAlignment="1">
      <alignment horizontal="center" vertical="center" wrapText="1"/>
    </xf>
    <xf numFmtId="44" fontId="27" fillId="4" borderId="0" xfId="3" applyFont="1" applyFill="1" applyBorder="1" applyAlignment="1">
      <alignment horizontal="center" vertical="center" wrapText="1"/>
    </xf>
    <xf numFmtId="0" fontId="28" fillId="0" borderId="0" xfId="0" applyFont="1" applyAlignment="1">
      <alignment vertical="top"/>
    </xf>
    <xf numFmtId="0" fontId="20" fillId="0" borderId="0" xfId="0" applyFont="1" applyAlignment="1">
      <alignment vertical="top"/>
    </xf>
    <xf numFmtId="44" fontId="20" fillId="0" borderId="1" xfId="3" applyFont="1" applyFill="1" applyBorder="1" applyAlignment="1">
      <alignment horizontal="center" vertical="top"/>
    </xf>
    <xf numFmtId="0" fontId="21" fillId="5" borderId="2" xfId="0" applyFont="1" applyFill="1" applyBorder="1" applyAlignment="1">
      <alignment horizontal="left"/>
    </xf>
    <xf numFmtId="44" fontId="21" fillId="5" borderId="2" xfId="3" applyFont="1" applyFill="1" applyBorder="1" applyAlignment="1" applyProtection="1">
      <alignment horizontal="right"/>
    </xf>
    <xf numFmtId="0" fontId="29" fillId="0" borderId="3" xfId="0" applyFont="1" applyBorder="1" applyAlignment="1">
      <alignment horizontal="center" vertical="center" textRotation="90" wrapText="1"/>
    </xf>
    <xf numFmtId="0" fontId="28" fillId="0" borderId="0" xfId="0" applyFont="1" applyAlignment="1">
      <alignment horizontal="center" vertical="top"/>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44" fontId="30" fillId="0" borderId="5" xfId="3" applyFont="1" applyBorder="1" applyAlignment="1">
      <alignment horizontal="center" vertical="center" wrapText="1"/>
    </xf>
    <xf numFmtId="0" fontId="27" fillId="4" borderId="6" xfId="0" applyFont="1" applyFill="1" applyBorder="1" applyAlignment="1">
      <alignment horizontal="left" vertical="center"/>
    </xf>
    <xf numFmtId="0" fontId="27" fillId="4" borderId="7" xfId="0" applyFont="1" applyFill="1" applyBorder="1" applyAlignment="1">
      <alignment horizontal="center" vertical="center" wrapText="1"/>
    </xf>
    <xf numFmtId="1" fontId="20" fillId="0" borderId="1" xfId="0" applyNumberFormat="1" applyFont="1" applyBorder="1" applyAlignment="1">
      <alignment horizontal="left" vertical="top"/>
    </xf>
    <xf numFmtId="0" fontId="31" fillId="0" borderId="0" xfId="0" applyFont="1"/>
    <xf numFmtId="0" fontId="31" fillId="0" borderId="0" xfId="0" applyFont="1" applyAlignment="1">
      <alignment horizontal="center"/>
    </xf>
    <xf numFmtId="0" fontId="19" fillId="0" borderId="0" xfId="0" applyFont="1"/>
    <xf numFmtId="1" fontId="34" fillId="5" borderId="31" xfId="0" applyNumberFormat="1" applyFont="1" applyFill="1" applyBorder="1" applyAlignment="1" applyProtection="1">
      <alignment horizontal="center" vertical="top"/>
      <protection locked="0"/>
    </xf>
    <xf numFmtId="0" fontId="35" fillId="7" borderId="8" xfId="7" applyFont="1" applyFill="1" applyBorder="1" applyAlignment="1">
      <alignment horizontal="right" vertical="center"/>
    </xf>
    <xf numFmtId="0" fontId="35" fillId="8" borderId="8" xfId="7" applyFont="1" applyFill="1" applyBorder="1" applyAlignment="1">
      <alignment horizontal="right" vertical="center"/>
    </xf>
    <xf numFmtId="1" fontId="36" fillId="0" borderId="0" xfId="0" applyNumberFormat="1" applyFont="1" applyAlignment="1">
      <alignment horizontal="center"/>
    </xf>
    <xf numFmtId="14" fontId="32" fillId="0" borderId="1" xfId="0" applyNumberFormat="1" applyFont="1" applyBorder="1" applyAlignment="1">
      <alignment horizontal="left"/>
    </xf>
    <xf numFmtId="14" fontId="22" fillId="0" borderId="1" xfId="0" applyNumberFormat="1" applyFont="1" applyBorder="1" applyAlignment="1">
      <alignment horizontal="left"/>
    </xf>
    <xf numFmtId="0" fontId="30" fillId="3" borderId="5" xfId="0" applyFont="1" applyFill="1" applyBorder="1" applyAlignment="1">
      <alignment horizontal="center" vertical="center" wrapText="1"/>
    </xf>
    <xf numFmtId="0" fontId="38" fillId="0" borderId="0" xfId="0" applyFont="1" applyAlignment="1">
      <alignment vertical="top"/>
    </xf>
    <xf numFmtId="1" fontId="39" fillId="0" borderId="0" xfId="0" applyNumberFormat="1" applyFont="1" applyAlignment="1">
      <alignment horizontal="center" vertical="top"/>
    </xf>
    <xf numFmtId="0" fontId="39" fillId="0" borderId="0" xfId="0" applyFont="1" applyAlignment="1">
      <alignment vertical="top"/>
    </xf>
    <xf numFmtId="0" fontId="39" fillId="0" borderId="0" xfId="0" applyFont="1" applyAlignment="1">
      <alignment horizontal="center" vertical="top"/>
    </xf>
    <xf numFmtId="44" fontId="40" fillId="0" borderId="0" xfId="3" applyFont="1" applyAlignment="1">
      <alignment horizontal="center" vertical="top"/>
    </xf>
    <xf numFmtId="0" fontId="24" fillId="0" borderId="0" xfId="0" applyFont="1" applyAlignment="1">
      <alignment horizontal="center" vertical="center"/>
    </xf>
    <xf numFmtId="0" fontId="38" fillId="3" borderId="1" xfId="0" applyFont="1" applyFill="1" applyBorder="1" applyAlignment="1">
      <alignment horizontal="left" vertical="center"/>
    </xf>
    <xf numFmtId="0" fontId="38" fillId="3" borderId="2" xfId="0" applyFont="1" applyFill="1" applyBorder="1" applyAlignment="1">
      <alignment horizontal="left" vertical="center"/>
    </xf>
    <xf numFmtId="1" fontId="38" fillId="3" borderId="2" xfId="0" applyNumberFormat="1" applyFont="1" applyFill="1" applyBorder="1" applyAlignment="1">
      <alignment horizontal="left" vertical="center"/>
    </xf>
    <xf numFmtId="0" fontId="38" fillId="3" borderId="2" xfId="0" applyFont="1" applyFill="1" applyBorder="1" applyAlignment="1">
      <alignment horizontal="center" vertical="center"/>
    </xf>
    <xf numFmtId="44" fontId="38" fillId="3" borderId="2" xfId="3" applyFont="1" applyFill="1" applyBorder="1" applyAlignment="1">
      <alignment horizontal="center" vertical="center"/>
    </xf>
    <xf numFmtId="44" fontId="41" fillId="3" borderId="2" xfId="0" applyNumberFormat="1" applyFont="1" applyFill="1" applyBorder="1" applyAlignment="1">
      <alignment horizontal="center" vertical="center"/>
    </xf>
    <xf numFmtId="0" fontId="22" fillId="0" borderId="0" xfId="0" applyFont="1" applyAlignment="1">
      <alignment horizontal="center" vertical="center"/>
    </xf>
    <xf numFmtId="0" fontId="0" fillId="0" borderId="0" xfId="0" applyAlignment="1">
      <alignment vertical="center"/>
    </xf>
    <xf numFmtId="0" fontId="42" fillId="5" borderId="32" xfId="0" applyFont="1" applyFill="1" applyBorder="1" applyAlignment="1">
      <alignment horizontal="center" vertical="center" wrapText="1"/>
    </xf>
    <xf numFmtId="0" fontId="44" fillId="0" borderId="0" xfId="0" applyFont="1"/>
    <xf numFmtId="49" fontId="45" fillId="5" borderId="33" xfId="0" applyNumberFormat="1" applyFont="1" applyFill="1" applyBorder="1" applyAlignment="1" applyProtection="1">
      <alignment horizontal="left" vertical="center"/>
      <protection locked="0"/>
    </xf>
    <xf numFmtId="0" fontId="46" fillId="5" borderId="5" xfId="0" applyFont="1" applyFill="1" applyBorder="1" applyAlignment="1">
      <alignment horizontal="center" vertical="center" wrapText="1"/>
    </xf>
    <xf numFmtId="1" fontId="47" fillId="5" borderId="34" xfId="0" applyNumberFormat="1" applyFont="1" applyFill="1" applyBorder="1" applyAlignment="1" applyProtection="1">
      <alignment horizontal="left" vertical="center" wrapText="1"/>
      <protection locked="0"/>
    </xf>
    <xf numFmtId="1" fontId="48" fillId="5" borderId="35" xfId="0" applyNumberFormat="1" applyFont="1" applyFill="1" applyBorder="1" applyAlignment="1" applyProtection="1">
      <alignment horizontal="center" vertical="center"/>
      <protection locked="0"/>
    </xf>
    <xf numFmtId="0" fontId="9" fillId="0" borderId="0" xfId="7" applyFont="1" applyAlignment="1">
      <alignment vertical="top"/>
    </xf>
    <xf numFmtId="0" fontId="9" fillId="9" borderId="0" xfId="7" applyFont="1" applyFill="1" applyAlignment="1">
      <alignment vertical="top"/>
    </xf>
    <xf numFmtId="0" fontId="9" fillId="8" borderId="8" xfId="7" applyFont="1" applyFill="1" applyBorder="1" applyAlignment="1">
      <alignment vertical="top"/>
    </xf>
    <xf numFmtId="0" fontId="10" fillId="8" borderId="0" xfId="7" applyFont="1" applyFill="1" applyAlignment="1">
      <alignment vertical="center"/>
    </xf>
    <xf numFmtId="0" fontId="52" fillId="8" borderId="0" xfId="7" applyFont="1" applyFill="1" applyAlignment="1">
      <alignment horizontal="center" vertical="center" wrapText="1"/>
    </xf>
    <xf numFmtId="0" fontId="9" fillId="8" borderId="10" xfId="7" applyFont="1" applyFill="1" applyBorder="1" applyAlignment="1">
      <alignment vertical="top"/>
    </xf>
    <xf numFmtId="0" fontId="10" fillId="8" borderId="0" xfId="7" applyFont="1" applyFill="1" applyAlignment="1"/>
    <xf numFmtId="0" fontId="9" fillId="8" borderId="0" xfId="7" applyFont="1" applyFill="1" applyAlignment="1">
      <alignment vertical="top"/>
    </xf>
    <xf numFmtId="0" fontId="9" fillId="0" borderId="0" xfId="7" applyFont="1" applyAlignment="1">
      <alignment vertical="center"/>
    </xf>
    <xf numFmtId="0" fontId="9" fillId="8" borderId="13" xfId="7" applyFont="1" applyFill="1" applyBorder="1" applyAlignment="1">
      <alignment vertical="center"/>
    </xf>
    <xf numFmtId="0" fontId="9" fillId="9" borderId="0" xfId="7" applyFont="1" applyFill="1" applyAlignment="1">
      <alignment vertical="center"/>
    </xf>
    <xf numFmtId="0" fontId="9" fillId="8" borderId="6" xfId="7" applyFont="1" applyFill="1" applyBorder="1" applyAlignment="1">
      <alignment vertical="center"/>
    </xf>
    <xf numFmtId="0" fontId="9" fillId="8" borderId="0" xfId="7" applyFont="1" applyFill="1" applyAlignment="1">
      <alignment vertical="center"/>
    </xf>
    <xf numFmtId="0" fontId="9" fillId="8" borderId="10" xfId="7" applyFont="1" applyFill="1" applyBorder="1" applyAlignment="1">
      <alignment vertical="center"/>
    </xf>
    <xf numFmtId="0" fontId="10" fillId="8" borderId="11" xfId="7" applyFont="1" applyFill="1" applyBorder="1" applyAlignment="1">
      <alignment vertical="center"/>
    </xf>
    <xf numFmtId="0" fontId="9" fillId="8" borderId="12" xfId="7" applyFont="1" applyFill="1" applyBorder="1" applyAlignment="1">
      <alignment vertical="center"/>
    </xf>
    <xf numFmtId="0" fontId="9" fillId="8" borderId="6" xfId="7" applyFont="1" applyFill="1" applyBorder="1" applyAlignment="1">
      <alignment vertical="top"/>
    </xf>
    <xf numFmtId="0" fontId="9" fillId="8" borderId="8" xfId="7" applyFont="1" applyFill="1" applyBorder="1" applyAlignment="1">
      <alignment vertical="center"/>
    </xf>
    <xf numFmtId="0" fontId="10" fillId="8" borderId="6" xfId="7" applyFont="1" applyFill="1" applyBorder="1" applyAlignment="1">
      <alignment vertical="center"/>
    </xf>
    <xf numFmtId="0" fontId="9" fillId="8" borderId="14" xfId="7" applyFont="1" applyFill="1" applyBorder="1" applyAlignment="1">
      <alignment vertical="top"/>
    </xf>
    <xf numFmtId="0" fontId="9" fillId="8" borderId="9" xfId="7" applyFont="1" applyFill="1" applyBorder="1" applyAlignment="1">
      <alignment vertical="top"/>
    </xf>
    <xf numFmtId="0" fontId="9" fillId="8" borderId="15" xfId="7" applyFont="1" applyFill="1" applyBorder="1" applyAlignment="1">
      <alignment vertical="top"/>
    </xf>
    <xf numFmtId="0" fontId="53" fillId="11" borderId="10" xfId="7" applyFont="1" applyFill="1" applyBorder="1" applyAlignment="1">
      <alignment horizontal="left" vertical="center"/>
    </xf>
    <xf numFmtId="0" fontId="9" fillId="8" borderId="0" xfId="7" applyFont="1" applyFill="1" applyAlignment="1">
      <alignment horizontal="left" vertical="center"/>
    </xf>
    <xf numFmtId="0" fontId="54" fillId="8" borderId="0" xfId="7" applyFont="1" applyFill="1" applyAlignment="1">
      <alignment horizontal="left" vertical="center"/>
    </xf>
    <xf numFmtId="0" fontId="9" fillId="8" borderId="0" xfId="7" applyFont="1" applyFill="1" applyAlignment="1">
      <alignment horizontal="left"/>
    </xf>
    <xf numFmtId="0" fontId="13" fillId="8" borderId="0" xfId="7" applyFont="1" applyFill="1" applyAlignment="1"/>
    <xf numFmtId="0" fontId="13" fillId="8" borderId="10" xfId="7" applyFont="1" applyFill="1" applyBorder="1" applyAlignment="1">
      <alignment wrapText="1"/>
    </xf>
    <xf numFmtId="0" fontId="13" fillId="8" borderId="0" xfId="7" applyFont="1" applyFill="1" applyAlignment="1">
      <alignment wrapText="1"/>
    </xf>
    <xf numFmtId="0" fontId="9" fillId="8" borderId="16" xfId="7" applyFont="1" applyFill="1" applyBorder="1" applyAlignment="1">
      <alignment vertical="top"/>
    </xf>
    <xf numFmtId="0" fontId="55" fillId="8" borderId="17" xfId="7" applyFont="1" applyFill="1" applyBorder="1" applyAlignment="1">
      <alignment horizontal="left" wrapText="1"/>
    </xf>
    <xf numFmtId="0" fontId="55" fillId="8" borderId="18" xfId="7" applyFont="1" applyFill="1" applyBorder="1" applyAlignment="1">
      <alignment horizontal="left" wrapText="1"/>
    </xf>
    <xf numFmtId="0" fontId="60" fillId="12" borderId="19" xfId="7" applyFont="1" applyFill="1" applyBorder="1" applyAlignment="1">
      <alignment vertical="top"/>
    </xf>
    <xf numFmtId="0" fontId="64" fillId="0" borderId="0" xfId="0" applyFont="1" applyAlignment="1">
      <alignment vertical="top"/>
    </xf>
    <xf numFmtId="0" fontId="65" fillId="11" borderId="0" xfId="7" applyFont="1" applyFill="1" applyAlignment="1">
      <alignment horizontal="left" vertical="center"/>
    </xf>
    <xf numFmtId="0" fontId="53" fillId="11" borderId="0" xfId="7" applyFont="1" applyFill="1" applyAlignment="1">
      <alignment horizontal="left" vertical="center"/>
    </xf>
    <xf numFmtId="49" fontId="77" fillId="6" borderId="0" xfId="0" applyNumberFormat="1" applyFont="1" applyFill="1" applyAlignment="1">
      <alignment horizontal="left"/>
    </xf>
    <xf numFmtId="0" fontId="31" fillId="15" borderId="0" xfId="0" applyFont="1" applyFill="1"/>
    <xf numFmtId="49" fontId="77" fillId="10" borderId="0" xfId="0" applyNumberFormat="1" applyFont="1" applyFill="1" applyAlignment="1">
      <alignment horizontal="left"/>
    </xf>
    <xf numFmtId="0" fontId="37" fillId="10" borderId="0" xfId="0" quotePrefix="1" applyFont="1" applyFill="1" applyAlignment="1">
      <alignment horizontal="left" vertical="center" wrapText="1"/>
    </xf>
    <xf numFmtId="0" fontId="85" fillId="10" borderId="0" xfId="0" applyFont="1" applyFill="1" applyAlignment="1">
      <alignment horizontal="center"/>
    </xf>
    <xf numFmtId="0" fontId="31" fillId="10" borderId="0" xfId="0" applyFont="1" applyFill="1" applyAlignment="1">
      <alignment horizontal="center"/>
    </xf>
    <xf numFmtId="0" fontId="76" fillId="10" borderId="0" xfId="0" applyFont="1" applyFill="1" applyAlignment="1">
      <alignment horizontal="center" vertical="top" wrapText="1"/>
    </xf>
    <xf numFmtId="0" fontId="72" fillId="6" borderId="2" xfId="0" applyFont="1" applyFill="1" applyBorder="1" applyAlignment="1">
      <alignment horizontal="center" vertical="top" wrapText="1"/>
    </xf>
    <xf numFmtId="1" fontId="92" fillId="6" borderId="2" xfId="0" applyNumberFormat="1" applyFont="1" applyFill="1" applyBorder="1" applyAlignment="1">
      <alignment horizontal="center" vertical="top" wrapText="1"/>
    </xf>
    <xf numFmtId="0" fontId="72" fillId="6" borderId="2" xfId="0" applyFont="1" applyFill="1" applyBorder="1" applyAlignment="1">
      <alignment horizontal="center" vertical="top"/>
    </xf>
    <xf numFmtId="0" fontId="72" fillId="10" borderId="2" xfId="0" applyFont="1" applyFill="1" applyBorder="1" applyAlignment="1">
      <alignment horizontal="center" vertical="top" wrapText="1"/>
    </xf>
    <xf numFmtId="164" fontId="72" fillId="14" borderId="2" xfId="0" applyNumberFormat="1" applyFont="1" applyFill="1" applyBorder="1" applyAlignment="1">
      <alignment horizontal="center" vertical="top" wrapText="1"/>
    </xf>
    <xf numFmtId="0" fontId="94" fillId="0" borderId="0" xfId="0" applyFont="1"/>
    <xf numFmtId="164" fontId="95" fillId="0" borderId="0" xfId="3" applyNumberFormat="1" applyFont="1" applyFill="1" applyAlignment="1">
      <alignment horizontal="center"/>
    </xf>
    <xf numFmtId="1" fontId="96" fillId="0" borderId="0" xfId="0" applyNumberFormat="1" applyFont="1" applyAlignment="1">
      <alignment horizontal="center"/>
    </xf>
    <xf numFmtId="0" fontId="93" fillId="10" borderId="2" xfId="0" applyFont="1" applyFill="1" applyBorder="1" applyAlignment="1">
      <alignment horizontal="center" vertical="top" wrapText="1"/>
    </xf>
    <xf numFmtId="0" fontId="18" fillId="0" borderId="0" xfId="6" applyFill="1" applyAlignment="1">
      <alignment horizontal="left"/>
    </xf>
    <xf numFmtId="43" fontId="82" fillId="15" borderId="0" xfId="1" quotePrefix="1" applyFont="1" applyFill="1" applyAlignment="1" applyProtection="1">
      <alignment horizontal="left" vertical="center" wrapText="1"/>
      <protection hidden="1"/>
    </xf>
    <xf numFmtId="164" fontId="56" fillId="15" borderId="0" xfId="3" quotePrefix="1" applyNumberFormat="1" applyFont="1" applyFill="1" applyAlignment="1" applyProtection="1">
      <alignment horizontal="right" vertical="center" wrapText="1"/>
      <protection hidden="1"/>
    </xf>
    <xf numFmtId="43" fontId="87" fillId="15" borderId="0" xfId="6" quotePrefix="1" applyNumberFormat="1" applyFont="1" applyFill="1" applyAlignment="1" applyProtection="1">
      <protection hidden="1"/>
    </xf>
    <xf numFmtId="43" fontId="88" fillId="15" borderId="0" xfId="6" quotePrefix="1" applyNumberFormat="1" applyFont="1" applyFill="1" applyAlignment="1" applyProtection="1">
      <protection hidden="1"/>
    </xf>
    <xf numFmtId="49" fontId="77" fillId="6" borderId="0" xfId="0" applyNumberFormat="1" applyFont="1" applyFill="1" applyAlignment="1" applyProtection="1">
      <alignment horizontal="left"/>
      <protection hidden="1"/>
    </xf>
    <xf numFmtId="49" fontId="77" fillId="0" borderId="0" xfId="0" applyNumberFormat="1" applyFont="1" applyAlignment="1" applyProtection="1">
      <alignment horizontal="left"/>
      <protection hidden="1"/>
    </xf>
    <xf numFmtId="43" fontId="22" fillId="0" borderId="0" xfId="1" applyFont="1" applyAlignment="1" applyProtection="1">
      <protection hidden="1"/>
    </xf>
    <xf numFmtId="164" fontId="37" fillId="0" borderId="0" xfId="3" applyNumberFormat="1" applyFont="1" applyFill="1" applyAlignment="1" applyProtection="1">
      <alignment horizontal="right"/>
      <protection hidden="1"/>
    </xf>
    <xf numFmtId="0" fontId="62" fillId="6" borderId="2" xfId="0" applyFont="1" applyFill="1" applyBorder="1" applyAlignment="1" applyProtection="1">
      <alignment horizontal="center" vertical="top" wrapText="1"/>
      <protection hidden="1"/>
    </xf>
    <xf numFmtId="164" fontId="61" fillId="6" borderId="2" xfId="0" applyNumberFormat="1" applyFont="1" applyFill="1" applyBorder="1" applyAlignment="1" applyProtection="1">
      <alignment horizontal="center" vertical="top" wrapText="1"/>
      <protection hidden="1"/>
    </xf>
    <xf numFmtId="43" fontId="36" fillId="3" borderId="0" xfId="1" applyFont="1" applyFill="1" applyAlignment="1" applyProtection="1">
      <alignment horizontal="right"/>
      <protection hidden="1"/>
    </xf>
    <xf numFmtId="164" fontId="43" fillId="0" borderId="0" xfId="3" applyNumberFormat="1" applyFont="1" applyFill="1" applyAlignment="1" applyProtection="1">
      <alignment horizontal="right"/>
      <protection hidden="1"/>
    </xf>
    <xf numFmtId="43" fontId="36" fillId="0" borderId="0" xfId="1" applyFont="1" applyFill="1" applyAlignment="1" applyProtection="1">
      <alignment horizontal="right"/>
      <protection hidden="1"/>
    </xf>
    <xf numFmtId="0" fontId="98" fillId="0" borderId="0" xfId="0" applyFont="1" applyProtection="1">
      <protection hidden="1"/>
    </xf>
    <xf numFmtId="8" fontId="99" fillId="0" borderId="0" xfId="0" applyNumberFormat="1" applyFont="1" applyProtection="1">
      <protection hidden="1"/>
    </xf>
    <xf numFmtId="164" fontId="43" fillId="0" borderId="0" xfId="3" applyNumberFormat="1" applyFont="1" applyFill="1" applyAlignment="1" applyProtection="1">
      <alignment horizontal="center"/>
      <protection hidden="1"/>
    </xf>
    <xf numFmtId="49" fontId="81" fillId="15" borderId="0" xfId="0" applyNumberFormat="1" applyFont="1" applyFill="1" applyAlignment="1" applyProtection="1">
      <alignment horizontal="left" vertical="center"/>
      <protection locked="0"/>
    </xf>
    <xf numFmtId="0" fontId="81" fillId="15" borderId="0" xfId="0" applyFont="1" applyFill="1" applyAlignment="1" applyProtection="1">
      <alignment horizontal="left" vertical="center"/>
      <protection locked="0"/>
    </xf>
    <xf numFmtId="43" fontId="82" fillId="15" borderId="0" xfId="1" quotePrefix="1" applyFont="1" applyFill="1" applyAlignment="1" applyProtection="1">
      <alignment horizontal="right"/>
      <protection locked="0"/>
    </xf>
    <xf numFmtId="0" fontId="56" fillId="15" borderId="0" xfId="0" quotePrefix="1" applyFont="1" applyFill="1" applyAlignment="1" applyProtection="1">
      <alignment horizontal="left" vertical="center" wrapText="1"/>
      <protection locked="0"/>
    </xf>
    <xf numFmtId="0" fontId="83" fillId="15" borderId="0" xfId="0" applyFont="1" applyFill="1" applyAlignment="1" applyProtection="1">
      <alignment vertical="center"/>
      <protection locked="0"/>
    </xf>
    <xf numFmtId="0" fontId="56" fillId="15" borderId="0" xfId="0" applyFont="1" applyFill="1" applyAlignment="1" applyProtection="1">
      <alignment vertical="center" wrapText="1"/>
      <protection locked="0"/>
    </xf>
    <xf numFmtId="0" fontId="84" fillId="15" borderId="0" xfId="0" quotePrefix="1" applyFont="1" applyFill="1" applyAlignment="1" applyProtection="1">
      <alignment horizontal="left" vertical="center"/>
      <protection locked="0"/>
    </xf>
    <xf numFmtId="43" fontId="59" fillId="15" borderId="0" xfId="1" applyFont="1" applyFill="1" applyAlignment="1" applyProtection="1">
      <alignment horizontal="right"/>
      <protection locked="0" hidden="1"/>
    </xf>
    <xf numFmtId="49" fontId="86" fillId="15" borderId="0" xfId="0" applyNumberFormat="1" applyFont="1" applyFill="1" applyAlignment="1" applyProtection="1">
      <alignment horizontal="left"/>
      <protection locked="0"/>
    </xf>
    <xf numFmtId="43" fontId="18" fillId="19" borderId="0" xfId="6" quotePrefix="1" applyNumberFormat="1" applyFill="1" applyAlignment="1" applyProtection="1">
      <protection locked="0"/>
    </xf>
    <xf numFmtId="0" fontId="80" fillId="15" borderId="0" xfId="0" applyFont="1" applyFill="1" applyAlignment="1" applyProtection="1">
      <alignment horizontal="left"/>
      <protection locked="0"/>
    </xf>
    <xf numFmtId="0" fontId="85" fillId="15" borderId="0" xfId="0" applyFont="1" applyFill="1" applyProtection="1">
      <protection locked="0"/>
    </xf>
    <xf numFmtId="0" fontId="18" fillId="15" borderId="0" xfId="6" applyFill="1" applyProtection="1">
      <protection locked="0"/>
    </xf>
    <xf numFmtId="0" fontId="56" fillId="15" borderId="0" xfId="0" applyFont="1" applyFill="1" applyAlignment="1" applyProtection="1">
      <alignment horizontal="left"/>
      <protection locked="0"/>
    </xf>
    <xf numFmtId="0" fontId="89" fillId="15" borderId="0" xfId="0" applyFont="1" applyFill="1" applyAlignment="1" applyProtection="1">
      <alignment horizontal="left"/>
      <protection locked="0"/>
    </xf>
    <xf numFmtId="0" fontId="58" fillId="15" borderId="0" xfId="0" applyFont="1" applyFill="1" applyAlignment="1" applyProtection="1">
      <alignment vertical="center" wrapText="1"/>
      <protection locked="0"/>
    </xf>
    <xf numFmtId="0" fontId="90" fillId="15" borderId="0" xfId="0" applyFont="1" applyFill="1" applyProtection="1">
      <protection locked="0"/>
    </xf>
    <xf numFmtId="43" fontId="57" fillId="15" borderId="0" xfId="1" applyFont="1" applyFill="1" applyAlignment="1" applyProtection="1">
      <alignment horizontal="right"/>
      <protection locked="0" hidden="1"/>
    </xf>
    <xf numFmtId="0" fontId="56" fillId="15" borderId="0" xfId="0" quotePrefix="1" applyFont="1" applyFill="1" applyAlignment="1" applyProtection="1">
      <alignment horizontal="center" vertical="center" wrapText="1"/>
      <protection locked="0"/>
    </xf>
    <xf numFmtId="49" fontId="77" fillId="6" borderId="0" xfId="0" applyNumberFormat="1" applyFont="1" applyFill="1" applyAlignment="1" applyProtection="1">
      <alignment horizontal="left"/>
      <protection locked="0"/>
    </xf>
    <xf numFmtId="49" fontId="77" fillId="6" borderId="0" xfId="0" applyNumberFormat="1" applyFont="1" applyFill="1" applyAlignment="1" applyProtection="1">
      <alignment horizontal="left"/>
      <protection locked="0" hidden="1"/>
    </xf>
    <xf numFmtId="49" fontId="77" fillId="0" borderId="0" xfId="0" applyNumberFormat="1" applyFont="1" applyAlignment="1" applyProtection="1">
      <alignment horizontal="left"/>
      <protection locked="0"/>
    </xf>
    <xf numFmtId="49" fontId="77" fillId="0" borderId="0" xfId="0" applyNumberFormat="1" applyFont="1" applyAlignment="1" applyProtection="1">
      <alignment horizontal="left"/>
      <protection locked="0" hidden="1"/>
    </xf>
    <xf numFmtId="49" fontId="20" fillId="0" borderId="0" xfId="0" applyNumberFormat="1" applyFont="1" applyAlignment="1" applyProtection="1">
      <alignment horizontal="center"/>
      <protection locked="0"/>
    </xf>
    <xf numFmtId="49" fontId="37" fillId="0" borderId="0" xfId="0" applyNumberFormat="1" applyFont="1" applyAlignment="1" applyProtection="1">
      <alignment horizontal="left"/>
      <protection locked="0"/>
    </xf>
    <xf numFmtId="0" fontId="37" fillId="0" borderId="0" xfId="0" applyFont="1" applyAlignment="1" applyProtection="1">
      <alignment horizontal="left"/>
      <protection locked="0"/>
    </xf>
    <xf numFmtId="0" fontId="67" fillId="0" borderId="0" xfId="0" applyFont="1" applyAlignment="1" applyProtection="1">
      <alignment horizontal="left"/>
      <protection locked="0"/>
    </xf>
    <xf numFmtId="0" fontId="20" fillId="0" borderId="0" xfId="0" applyFont="1" applyProtection="1">
      <protection locked="0"/>
    </xf>
    <xf numFmtId="37" fontId="19" fillId="0" borderId="0" xfId="1" applyNumberFormat="1" applyFont="1" applyAlignment="1" applyProtection="1">
      <alignment horizontal="left"/>
      <protection locked="0"/>
    </xf>
    <xf numFmtId="43" fontId="22" fillId="0" borderId="0" xfId="1" applyFont="1" applyAlignment="1" applyProtection="1">
      <alignment horizontal="right"/>
      <protection locked="0" hidden="1"/>
    </xf>
    <xf numFmtId="49" fontId="61" fillId="6" borderId="2" xfId="0" applyNumberFormat="1" applyFont="1" applyFill="1" applyBorder="1" applyAlignment="1" applyProtection="1">
      <alignment horizontal="center" vertical="top" wrapText="1"/>
      <protection locked="0"/>
    </xf>
    <xf numFmtId="0" fontId="61" fillId="6" borderId="2" xfId="0" applyFont="1" applyFill="1" applyBorder="1" applyAlignment="1" applyProtection="1">
      <alignment horizontal="center" vertical="top" wrapText="1"/>
      <protection locked="0"/>
    </xf>
    <xf numFmtId="1" fontId="68" fillId="6" borderId="2" xfId="0" applyNumberFormat="1" applyFont="1" applyFill="1" applyBorder="1" applyAlignment="1" applyProtection="1">
      <alignment horizontal="center" vertical="top" wrapText="1"/>
      <protection locked="0"/>
    </xf>
    <xf numFmtId="0" fontId="61" fillId="6" borderId="2" xfId="0" applyFont="1" applyFill="1" applyBorder="1" applyAlignment="1" applyProtection="1">
      <alignment horizontal="center" vertical="top"/>
      <protection locked="0"/>
    </xf>
    <xf numFmtId="0" fontId="61" fillId="10" borderId="2" xfId="0" applyFont="1" applyFill="1" applyBorder="1" applyAlignment="1" applyProtection="1">
      <alignment horizontal="center" vertical="top" wrapText="1"/>
      <protection locked="0"/>
    </xf>
    <xf numFmtId="0" fontId="62" fillId="6" borderId="2" xfId="0" applyFont="1" applyFill="1" applyBorder="1" applyAlignment="1" applyProtection="1">
      <alignment horizontal="center" vertical="top" wrapText="1"/>
      <protection locked="0" hidden="1"/>
    </xf>
    <xf numFmtId="49" fontId="31" fillId="0" borderId="0" xfId="0" applyNumberFormat="1" applyFont="1" applyAlignment="1" applyProtection="1">
      <alignment horizontal="center"/>
      <protection locked="0"/>
    </xf>
    <xf numFmtId="49" fontId="43" fillId="0" borderId="0" xfId="0" applyNumberFormat="1" applyFont="1" applyAlignment="1" applyProtection="1">
      <alignment horizontal="left"/>
      <protection locked="0"/>
    </xf>
    <xf numFmtId="0" fontId="43" fillId="0" borderId="0" xfId="0" applyFont="1" applyAlignment="1" applyProtection="1">
      <alignment horizontal="left"/>
      <protection locked="0"/>
    </xf>
    <xf numFmtId="0" fontId="66" fillId="0" borderId="0" xfId="6" applyFont="1" applyFill="1" applyAlignment="1" applyProtection="1">
      <alignment horizontal="left"/>
      <protection locked="0"/>
    </xf>
    <xf numFmtId="0" fontId="31" fillId="0" borderId="0" xfId="0" applyFont="1" applyProtection="1">
      <protection locked="0"/>
    </xf>
    <xf numFmtId="43" fontId="36" fillId="0" borderId="0" xfId="1" applyFont="1" applyAlignment="1" applyProtection="1">
      <alignment horizontal="right"/>
      <protection locked="0" hidden="1"/>
    </xf>
    <xf numFmtId="49" fontId="33" fillId="7" borderId="0" xfId="0" applyNumberFormat="1" applyFont="1" applyFill="1" applyAlignment="1" applyProtection="1">
      <alignment horizontal="center"/>
      <protection locked="0"/>
    </xf>
    <xf numFmtId="0" fontId="31" fillId="0" borderId="0" xfId="0" applyFont="1" applyAlignment="1" applyProtection="1">
      <alignment shrinkToFit="1"/>
      <protection locked="0"/>
    </xf>
    <xf numFmtId="43" fontId="36" fillId="0" borderId="0" xfId="1" applyFont="1" applyFill="1" applyAlignment="1" applyProtection="1">
      <alignment horizontal="right"/>
      <protection locked="0" hidden="1"/>
    </xf>
    <xf numFmtId="0" fontId="97" fillId="0" borderId="0" xfId="0" applyFont="1" applyAlignment="1" applyProtection="1">
      <alignment horizontal="center" vertical="center"/>
      <protection locked="0"/>
    </xf>
    <xf numFmtId="0" fontId="98" fillId="0" borderId="0" xfId="0" applyFont="1" applyAlignment="1" applyProtection="1">
      <alignment horizontal="left" vertical="top"/>
      <protection locked="0"/>
    </xf>
    <xf numFmtId="0" fontId="98" fillId="0" borderId="0" xfId="0" applyFont="1" applyProtection="1">
      <protection locked="0"/>
    </xf>
    <xf numFmtId="0" fontId="66" fillId="0" borderId="0" xfId="6" applyFont="1" applyProtection="1">
      <protection locked="0"/>
    </xf>
    <xf numFmtId="0" fontId="97" fillId="0" borderId="0" xfId="0" applyFont="1" applyProtection="1">
      <protection locked="0"/>
    </xf>
    <xf numFmtId="0" fontId="99" fillId="0" borderId="0" xfId="0" applyFont="1" applyProtection="1">
      <protection locked="0" hidden="1"/>
    </xf>
    <xf numFmtId="49" fontId="31" fillId="19" borderId="0" xfId="0" applyNumberFormat="1" applyFont="1" applyFill="1" applyAlignment="1" applyProtection="1">
      <alignment horizontal="center"/>
      <protection locked="0"/>
    </xf>
    <xf numFmtId="49" fontId="43" fillId="19" borderId="0" xfId="0" applyNumberFormat="1" applyFont="1" applyFill="1" applyAlignment="1" applyProtection="1">
      <alignment horizontal="left"/>
      <protection locked="0"/>
    </xf>
    <xf numFmtId="0" fontId="43" fillId="19" borderId="0" xfId="0" applyFont="1" applyFill="1" applyAlignment="1" applyProtection="1">
      <alignment horizontal="left"/>
      <protection locked="0"/>
    </xf>
    <xf numFmtId="0" fontId="66" fillId="17" borderId="0" xfId="6" applyFont="1" applyFill="1" applyAlignment="1" applyProtection="1">
      <alignment horizontal="left"/>
      <protection locked="0"/>
    </xf>
    <xf numFmtId="0" fontId="31" fillId="17" borderId="0" xfId="0" applyFont="1" applyFill="1" applyProtection="1">
      <protection locked="0"/>
    </xf>
    <xf numFmtId="0" fontId="66" fillId="19" borderId="0" xfId="6" applyFont="1" applyFill="1" applyAlignment="1" applyProtection="1">
      <alignment horizontal="left"/>
      <protection locked="0"/>
    </xf>
    <xf numFmtId="0" fontId="31" fillId="19" borderId="0" xfId="0" applyFont="1" applyFill="1" applyProtection="1">
      <protection locked="0"/>
    </xf>
    <xf numFmtId="0" fontId="102" fillId="19" borderId="0" xfId="6" applyFont="1" applyFill="1" applyAlignment="1" applyProtection="1">
      <alignment horizontal="left"/>
      <protection locked="0"/>
    </xf>
    <xf numFmtId="0" fontId="102" fillId="17" borderId="0" xfId="6" applyFont="1" applyFill="1" applyAlignment="1" applyProtection="1">
      <alignment horizontal="left"/>
      <protection locked="0"/>
    </xf>
    <xf numFmtId="0" fontId="19" fillId="17" borderId="0" xfId="0" applyFont="1" applyFill="1" applyProtection="1">
      <protection locked="0"/>
    </xf>
    <xf numFmtId="0" fontId="31" fillId="7" borderId="0" xfId="0" applyFont="1" applyFill="1" applyProtection="1">
      <protection locked="0"/>
    </xf>
    <xf numFmtId="164" fontId="56" fillId="15" borderId="0" xfId="3" quotePrefix="1" applyNumberFormat="1" applyFont="1" applyFill="1" applyAlignment="1" applyProtection="1">
      <alignment horizontal="center" vertical="center" wrapText="1"/>
      <protection locked="0"/>
    </xf>
    <xf numFmtId="164" fontId="88" fillId="15" borderId="0" xfId="6" quotePrefix="1" applyNumberFormat="1" applyFont="1" applyFill="1" applyAlignment="1" applyProtection="1">
      <alignment horizontal="center"/>
      <protection locked="0"/>
    </xf>
    <xf numFmtId="164" fontId="37" fillId="0" borderId="0" xfId="3" applyNumberFormat="1" applyFont="1" applyFill="1" applyAlignment="1" applyProtection="1">
      <alignment horizontal="center"/>
      <protection locked="0"/>
    </xf>
    <xf numFmtId="164" fontId="61" fillId="14" borderId="2" xfId="0" applyNumberFormat="1" applyFont="1" applyFill="1" applyBorder="1" applyAlignment="1" applyProtection="1">
      <alignment horizontal="center" vertical="top" wrapText="1"/>
      <protection locked="0"/>
    </xf>
    <xf numFmtId="164" fontId="43" fillId="0" borderId="0" xfId="3" applyNumberFormat="1" applyFont="1" applyFill="1" applyAlignment="1" applyProtection="1">
      <alignment horizontal="center"/>
      <protection locked="0"/>
    </xf>
    <xf numFmtId="164" fontId="98" fillId="0" borderId="0" xfId="0" applyNumberFormat="1" applyFont="1" applyAlignment="1" applyProtection="1">
      <alignment horizontal="center"/>
      <protection locked="0"/>
    </xf>
    <xf numFmtId="164" fontId="82" fillId="15" borderId="0" xfId="3" quotePrefix="1" applyNumberFormat="1" applyFont="1" applyFill="1" applyAlignment="1" applyProtection="1">
      <alignment horizontal="left" vertical="center" wrapText="1"/>
      <protection locked="0"/>
    </xf>
    <xf numFmtId="44" fontId="56" fillId="15" borderId="0" xfId="3" quotePrefix="1" applyFont="1" applyFill="1" applyAlignment="1" applyProtection="1">
      <alignment horizontal="left" vertical="center" wrapText="1"/>
      <protection locked="0"/>
    </xf>
    <xf numFmtId="0" fontId="59" fillId="15" borderId="0" xfId="0" applyFont="1" applyFill="1" applyAlignment="1" applyProtection="1">
      <alignment horizontal="center" wrapText="1"/>
      <protection locked="0"/>
    </xf>
    <xf numFmtId="0" fontId="56" fillId="15" borderId="0" xfId="0" quotePrefix="1" applyFont="1" applyFill="1" applyAlignment="1" applyProtection="1">
      <alignment vertical="center" wrapText="1"/>
      <protection locked="0"/>
    </xf>
    <xf numFmtId="164" fontId="69" fillId="0" borderId="0" xfId="3" applyNumberFormat="1" applyFont="1" applyFill="1" applyBorder="1" applyAlignment="1" applyProtection="1">
      <alignment horizontal="center"/>
      <protection locked="0"/>
    </xf>
    <xf numFmtId="164" fontId="19" fillId="0" borderId="0" xfId="3" applyNumberFormat="1" applyFont="1" applyAlignment="1" applyProtection="1">
      <alignment horizontal="center"/>
      <protection locked="0"/>
    </xf>
    <xf numFmtId="0" fontId="22" fillId="0" borderId="0" xfId="0" applyFont="1" applyAlignment="1" applyProtection="1">
      <alignment horizontal="center"/>
      <protection locked="0"/>
    </xf>
    <xf numFmtId="1" fontId="19" fillId="0" borderId="0" xfId="3" applyNumberFormat="1" applyFont="1" applyAlignment="1" applyProtection="1">
      <alignment horizontal="center"/>
      <protection locked="0"/>
    </xf>
    <xf numFmtId="0" fontId="19" fillId="0" borderId="0" xfId="0" applyFont="1" applyProtection="1">
      <protection locked="0"/>
    </xf>
    <xf numFmtId="164" fontId="62" fillId="6" borderId="2" xfId="0" applyNumberFormat="1" applyFont="1" applyFill="1" applyBorder="1" applyAlignment="1" applyProtection="1">
      <alignment horizontal="center" vertical="top" wrapText="1"/>
      <protection locked="0"/>
    </xf>
    <xf numFmtId="1" fontId="61" fillId="6" borderId="2" xfId="0" applyNumberFormat="1" applyFont="1" applyFill="1" applyBorder="1" applyAlignment="1" applyProtection="1">
      <alignment horizontal="center" vertical="top" wrapText="1"/>
      <protection locked="0"/>
    </xf>
    <xf numFmtId="0" fontId="61" fillId="7" borderId="2" xfId="0" applyFont="1" applyFill="1" applyBorder="1" applyAlignment="1" applyProtection="1">
      <alignment horizontal="center" vertical="top" wrapText="1"/>
      <protection locked="0"/>
    </xf>
    <xf numFmtId="44" fontId="50" fillId="7" borderId="2" xfId="3" applyFont="1" applyFill="1" applyBorder="1" applyAlignment="1" applyProtection="1">
      <alignment horizontal="center" vertical="top" wrapText="1"/>
      <protection locked="0"/>
    </xf>
    <xf numFmtId="0" fontId="62" fillId="6" borderId="2" xfId="0" applyFont="1" applyFill="1" applyBorder="1" applyAlignment="1" applyProtection="1">
      <alignment horizontal="center" vertical="top" wrapText="1"/>
      <protection locked="0"/>
    </xf>
    <xf numFmtId="1" fontId="63" fillId="6" borderId="2" xfId="0" applyNumberFormat="1" applyFont="1" applyFill="1" applyBorder="1" applyAlignment="1" applyProtection="1">
      <alignment horizontal="center" vertical="top" wrapText="1"/>
      <protection locked="0"/>
    </xf>
    <xf numFmtId="164" fontId="36" fillId="0" borderId="0" xfId="3" applyNumberFormat="1" applyFont="1" applyFill="1" applyAlignment="1" applyProtection="1">
      <alignment horizontal="right"/>
      <protection locked="0"/>
    </xf>
    <xf numFmtId="1" fontId="31" fillId="0" borderId="0" xfId="1" applyNumberFormat="1" applyFont="1" applyFill="1" applyAlignment="1" applyProtection="1">
      <alignment horizontal="center"/>
      <protection locked="0"/>
    </xf>
    <xf numFmtId="0" fontId="33" fillId="0" borderId="0" xfId="0" applyFont="1" applyAlignment="1" applyProtection="1">
      <alignment horizontal="center"/>
      <protection locked="0"/>
    </xf>
    <xf numFmtId="44" fontId="51" fillId="0" borderId="0" xfId="3" applyFont="1" applyBorder="1" applyAlignment="1" applyProtection="1">
      <protection locked="0"/>
    </xf>
    <xf numFmtId="0" fontId="36" fillId="0" borderId="0" xfId="0" applyFont="1" applyAlignment="1" applyProtection="1">
      <alignment horizontal="center"/>
      <protection locked="0"/>
    </xf>
    <xf numFmtId="44" fontId="51" fillId="0" borderId="0" xfId="3" applyFont="1" applyFill="1" applyBorder="1" applyAlignment="1" applyProtection="1">
      <protection locked="0"/>
    </xf>
    <xf numFmtId="164" fontId="99" fillId="0" borderId="0" xfId="0" applyNumberFormat="1" applyFont="1" applyProtection="1">
      <protection locked="0"/>
    </xf>
    <xf numFmtId="0" fontId="100" fillId="0" borderId="0" xfId="0" applyFont="1" applyProtection="1">
      <protection locked="0"/>
    </xf>
    <xf numFmtId="1" fontId="101" fillId="0" borderId="0" xfId="0" applyNumberFormat="1" applyFont="1" applyAlignment="1" applyProtection="1">
      <alignment horizontal="center" vertical="center"/>
      <protection locked="0"/>
    </xf>
    <xf numFmtId="164" fontId="36" fillId="0" borderId="0" xfId="3" applyNumberFormat="1" applyFont="1" applyFill="1" applyProtection="1">
      <protection locked="0"/>
    </xf>
    <xf numFmtId="0" fontId="31" fillId="0" borderId="0" xfId="0" applyFont="1" applyAlignment="1" applyProtection="1">
      <alignment horizontal="center"/>
      <protection locked="0"/>
    </xf>
    <xf numFmtId="44" fontId="51" fillId="0" borderId="0" xfId="3" applyFont="1" applyFill="1" applyProtection="1">
      <protection locked="0"/>
    </xf>
    <xf numFmtId="1" fontId="19" fillId="0" borderId="0" xfId="0" applyNumberFormat="1" applyFont="1" applyAlignment="1" applyProtection="1">
      <alignment horizontal="center"/>
      <protection locked="0"/>
    </xf>
    <xf numFmtId="1" fontId="31" fillId="0" borderId="0" xfId="0" applyNumberFormat="1" applyFont="1" applyAlignment="1" applyProtection="1">
      <alignment horizontal="center"/>
      <protection locked="0"/>
    </xf>
    <xf numFmtId="164" fontId="36" fillId="0" borderId="0" xfId="3" applyNumberFormat="1" applyFont="1" applyProtection="1">
      <protection locked="0"/>
    </xf>
    <xf numFmtId="44" fontId="51" fillId="0" borderId="0" xfId="3" applyFont="1" applyProtection="1">
      <protection locked="0"/>
    </xf>
    <xf numFmtId="164" fontId="103" fillId="0" borderId="0" xfId="3" applyNumberFormat="1" applyFont="1" applyFill="1" applyAlignment="1" applyProtection="1">
      <alignment horizontal="right"/>
      <protection locked="0"/>
    </xf>
    <xf numFmtId="0" fontId="56" fillId="13" borderId="2" xfId="0" quotePrefix="1" applyFont="1" applyFill="1" applyBorder="1" applyAlignment="1" applyProtection="1">
      <alignment horizontal="center" vertical="top" wrapText="1"/>
      <protection locked="0"/>
    </xf>
    <xf numFmtId="0" fontId="19" fillId="0" borderId="0" xfId="0" applyFont="1" applyAlignment="1" applyProtection="1">
      <alignment horizontal="left"/>
      <protection locked="0"/>
    </xf>
    <xf numFmtId="0" fontId="37" fillId="10" borderId="0" xfId="0" quotePrefix="1" applyFont="1" applyFill="1" applyAlignment="1" applyProtection="1">
      <alignment horizontal="left" vertical="center" wrapText="1"/>
      <protection hidden="1"/>
    </xf>
    <xf numFmtId="0" fontId="91" fillId="10" borderId="0" xfId="6" applyFont="1" applyFill="1" applyProtection="1">
      <protection hidden="1"/>
    </xf>
    <xf numFmtId="49" fontId="77" fillId="10" borderId="0" xfId="0" applyNumberFormat="1" applyFont="1" applyFill="1" applyAlignment="1" applyProtection="1">
      <alignment horizontal="left"/>
      <protection hidden="1"/>
    </xf>
    <xf numFmtId="0" fontId="19" fillId="10" borderId="0" xfId="0" applyFont="1" applyFill="1" applyProtection="1">
      <protection hidden="1"/>
    </xf>
    <xf numFmtId="1" fontId="37" fillId="10" borderId="2" xfId="0" applyNumberFormat="1" applyFont="1" applyFill="1" applyBorder="1" applyAlignment="1" applyProtection="1">
      <alignment horizontal="center" vertical="top" wrapText="1"/>
      <protection hidden="1"/>
    </xf>
    <xf numFmtId="0" fontId="19" fillId="10" borderId="0" xfId="6" applyFont="1" applyFill="1" applyAlignment="1" applyProtection="1">
      <alignment horizontal="left"/>
      <protection hidden="1"/>
    </xf>
    <xf numFmtId="0" fontId="49" fillId="6" borderId="0" xfId="6" applyFont="1" applyFill="1" applyAlignment="1" applyProtection="1">
      <alignment horizontal="left"/>
      <protection hidden="1"/>
    </xf>
    <xf numFmtId="0" fontId="19" fillId="0" borderId="0" xfId="6" applyFont="1" applyFill="1" applyAlignment="1" applyProtection="1">
      <alignment horizontal="left"/>
      <protection hidden="1"/>
    </xf>
    <xf numFmtId="0" fontId="18" fillId="10" borderId="0" xfId="6" applyFill="1" applyAlignment="1" applyProtection="1">
      <alignment horizontal="left"/>
      <protection hidden="1"/>
    </xf>
    <xf numFmtId="0" fontId="101" fillId="18" borderId="0" xfId="0" applyFont="1" applyFill="1" applyProtection="1">
      <protection hidden="1"/>
    </xf>
    <xf numFmtId="0" fontId="49" fillId="0" borderId="0" xfId="6" applyFont="1" applyFill="1" applyAlignment="1" applyProtection="1">
      <alignment horizontal="left"/>
      <protection hidden="1"/>
    </xf>
    <xf numFmtId="43" fontId="59" fillId="15" borderId="0" xfId="1" quotePrefix="1" applyFont="1" applyFill="1" applyAlignment="1" applyProtection="1">
      <alignment horizontal="center" vertical="center" wrapText="1"/>
      <protection hidden="1"/>
    </xf>
    <xf numFmtId="43" fontId="32" fillId="6" borderId="0" xfId="1" applyFont="1" applyFill="1" applyAlignment="1" applyProtection="1">
      <alignment horizontal="center"/>
      <protection hidden="1"/>
    </xf>
    <xf numFmtId="0" fontId="61" fillId="6" borderId="2" xfId="0" applyFont="1" applyFill="1" applyBorder="1" applyAlignment="1" applyProtection="1">
      <alignment horizontal="center" vertical="top" wrapText="1"/>
      <protection hidden="1"/>
    </xf>
    <xf numFmtId="40" fontId="36" fillId="6" borderId="0" xfId="1" applyNumberFormat="1" applyFont="1" applyFill="1" applyAlignment="1" applyProtection="1">
      <alignment horizontal="center"/>
      <protection hidden="1"/>
    </xf>
    <xf numFmtId="40" fontId="36" fillId="0" borderId="0" xfId="1" applyNumberFormat="1" applyFont="1" applyFill="1" applyAlignment="1" applyProtection="1">
      <alignment horizontal="center"/>
      <protection hidden="1"/>
    </xf>
    <xf numFmtId="0" fontId="97" fillId="0" borderId="0" xfId="0" applyFont="1" applyProtection="1">
      <protection hidden="1"/>
    </xf>
    <xf numFmtId="43" fontId="36" fillId="6" borderId="0" xfId="1" applyFont="1" applyFill="1" applyAlignment="1" applyProtection="1">
      <alignment horizontal="center"/>
      <protection hidden="1"/>
    </xf>
    <xf numFmtId="164" fontId="36" fillId="0" borderId="0" xfId="3" applyNumberFormat="1" applyFont="1" applyFill="1" applyAlignment="1" applyProtection="1">
      <alignment horizontal="right"/>
      <protection hidden="1"/>
    </xf>
    <xf numFmtId="0" fontId="13" fillId="8" borderId="0" xfId="7" applyFont="1" applyFill="1" applyAlignment="1">
      <alignment horizontal="left" wrapText="1"/>
    </xf>
    <xf numFmtId="0" fontId="13" fillId="8" borderId="10" xfId="7" applyFont="1" applyFill="1" applyBorder="1" applyAlignment="1">
      <alignment horizontal="left" wrapText="1"/>
    </xf>
    <xf numFmtId="0" fontId="16" fillId="8" borderId="0" xfId="7" applyFont="1" applyFill="1" applyAlignment="1">
      <alignment horizontal="left" vertical="center" wrapText="1"/>
    </xf>
    <xf numFmtId="0" fontId="16" fillId="8" borderId="10" xfId="7" applyFont="1" applyFill="1" applyBorder="1" applyAlignment="1">
      <alignment horizontal="left" vertical="center" wrapText="1"/>
    </xf>
    <xf numFmtId="0" fontId="70" fillId="12" borderId="21" xfId="7" applyFont="1" applyFill="1" applyBorder="1" applyAlignment="1">
      <alignment horizontal="center" vertical="center" wrapText="1"/>
    </xf>
    <xf numFmtId="0" fontId="70" fillId="12" borderId="22" xfId="7" applyFont="1" applyFill="1" applyBorder="1" applyAlignment="1">
      <alignment horizontal="center" vertical="center" wrapText="1"/>
    </xf>
    <xf numFmtId="0" fontId="32" fillId="0" borderId="23" xfId="0" applyFont="1" applyBorder="1" applyAlignment="1" applyProtection="1">
      <alignment horizontal="left"/>
      <protection locked="0"/>
    </xf>
    <xf numFmtId="0" fontId="32" fillId="0" borderId="24" xfId="0" applyFont="1" applyBorder="1" applyAlignment="1" applyProtection="1">
      <alignment horizontal="left"/>
      <protection locked="0"/>
    </xf>
    <xf numFmtId="0" fontId="21" fillId="5" borderId="23" xfId="0" applyFont="1" applyFill="1" applyBorder="1" applyAlignment="1">
      <alignment horizontal="right"/>
    </xf>
    <xf numFmtId="0" fontId="21" fillId="5" borderId="1" xfId="0" applyFont="1" applyFill="1" applyBorder="1" applyAlignment="1">
      <alignment horizontal="right"/>
    </xf>
    <xf numFmtId="0" fontId="22" fillId="0" borderId="23" xfId="0" applyFont="1" applyBorder="1" applyAlignment="1">
      <alignment horizontal="left"/>
    </xf>
    <xf numFmtId="0" fontId="22" fillId="0" borderId="24" xfId="0" applyFont="1" applyBorder="1" applyAlignment="1">
      <alignment horizontal="left"/>
    </xf>
    <xf numFmtId="0" fontId="22" fillId="0" borderId="1" xfId="0" applyFont="1" applyBorder="1" applyAlignment="1">
      <alignment horizontal="left"/>
    </xf>
    <xf numFmtId="0" fontId="22" fillId="0" borderId="25" xfId="0" applyFont="1" applyBorder="1" applyAlignment="1">
      <alignment horizontal="left"/>
    </xf>
    <xf numFmtId="0" fontId="28" fillId="0" borderId="0" xfId="0" applyFont="1" applyAlignment="1">
      <alignment horizontal="center" vertical="top"/>
    </xf>
    <xf numFmtId="0" fontId="81" fillId="15" borderId="6" xfId="0" applyFont="1" applyFill="1" applyBorder="1" applyAlignment="1">
      <alignment horizontal="center" vertical="center"/>
    </xf>
    <xf numFmtId="0" fontId="81" fillId="15" borderId="0" xfId="0" applyFont="1" applyFill="1" applyAlignment="1">
      <alignment horizontal="center" vertical="center"/>
    </xf>
    <xf numFmtId="0" fontId="81" fillId="15" borderId="7" xfId="0" applyFont="1" applyFill="1" applyBorder="1" applyAlignment="1">
      <alignment horizontal="center" vertical="center"/>
    </xf>
    <xf numFmtId="0" fontId="6" fillId="17" borderId="6" xfId="0" applyFont="1" applyFill="1" applyBorder="1" applyAlignment="1">
      <alignment horizontal="center" vertical="center" wrapText="1"/>
    </xf>
    <xf numFmtId="0" fontId="73" fillId="17" borderId="0" xfId="0" applyFont="1" applyFill="1" applyAlignment="1">
      <alignment horizontal="center" vertical="center"/>
    </xf>
    <xf numFmtId="0" fontId="73" fillId="17" borderId="7" xfId="0" applyFont="1" applyFill="1" applyBorder="1" applyAlignment="1">
      <alignment horizontal="center" vertical="center"/>
    </xf>
    <xf numFmtId="0" fontId="73" fillId="3" borderId="6" xfId="0" applyFont="1" applyFill="1" applyBorder="1" applyAlignment="1">
      <alignment horizontal="center" vertical="center"/>
    </xf>
    <xf numFmtId="0" fontId="73" fillId="3" borderId="0" xfId="0" applyFont="1" applyFill="1" applyAlignment="1">
      <alignment horizontal="center" vertical="center"/>
    </xf>
    <xf numFmtId="0" fontId="73" fillId="3" borderId="7" xfId="0" applyFont="1" applyFill="1" applyBorder="1" applyAlignment="1">
      <alignment horizontal="center" vertical="center"/>
    </xf>
    <xf numFmtId="0" fontId="74" fillId="0" borderId="14" xfId="0" applyFont="1" applyBorder="1" applyAlignment="1">
      <alignment horizontal="center"/>
    </xf>
    <xf numFmtId="0" fontId="74" fillId="0" borderId="9" xfId="0" applyFont="1" applyBorder="1" applyAlignment="1">
      <alignment horizontal="center"/>
    </xf>
    <xf numFmtId="0" fontId="74" fillId="0" borderId="4" xfId="0" applyFont="1" applyBorder="1" applyAlignment="1">
      <alignment horizontal="center"/>
    </xf>
    <xf numFmtId="0" fontId="75" fillId="3" borderId="26" xfId="0" applyFont="1" applyFill="1" applyBorder="1" applyAlignment="1" applyProtection="1">
      <alignment horizontal="left"/>
      <protection locked="0"/>
    </xf>
    <xf numFmtId="0" fontId="75" fillId="3" borderId="27" xfId="0" applyFont="1" applyFill="1" applyBorder="1" applyAlignment="1" applyProtection="1">
      <alignment horizontal="left"/>
      <protection locked="0"/>
    </xf>
    <xf numFmtId="0" fontId="32" fillId="0" borderId="27" xfId="0" applyFont="1" applyBorder="1" applyAlignment="1" applyProtection="1">
      <alignment horizontal="left"/>
      <protection locked="0"/>
    </xf>
    <xf numFmtId="0" fontId="32" fillId="0" borderId="28" xfId="0" applyFont="1" applyBorder="1" applyAlignment="1" applyProtection="1">
      <alignment horizontal="left"/>
      <protection locked="0"/>
    </xf>
    <xf numFmtId="0" fontId="37" fillId="5" borderId="24" xfId="0" applyFont="1" applyFill="1" applyBorder="1" applyAlignment="1" applyProtection="1">
      <alignment horizontal="left"/>
      <protection locked="0"/>
    </xf>
    <xf numFmtId="0" fontId="32" fillId="0" borderId="1" xfId="0" applyFont="1" applyBorder="1" applyAlignment="1" applyProtection="1">
      <alignment horizontal="left"/>
      <protection locked="0"/>
    </xf>
    <xf numFmtId="0" fontId="45" fillId="2" borderId="25" xfId="0" applyFont="1" applyFill="1" applyBorder="1" applyAlignment="1" applyProtection="1">
      <alignment horizontal="left"/>
      <protection locked="0"/>
    </xf>
    <xf numFmtId="0" fontId="71" fillId="0" borderId="23" xfId="0" applyFont="1" applyBorder="1" applyAlignment="1" applyProtection="1">
      <alignment horizontal="left"/>
      <protection locked="0"/>
    </xf>
    <xf numFmtId="0" fontId="71" fillId="0" borderId="24" xfId="0" applyFont="1" applyBorder="1" applyAlignment="1" applyProtection="1">
      <alignment horizontal="left"/>
      <protection locked="0"/>
    </xf>
    <xf numFmtId="0" fontId="71" fillId="0" borderId="1" xfId="0" applyFont="1" applyBorder="1" applyAlignment="1" applyProtection="1">
      <alignment horizontal="left"/>
      <protection locked="0"/>
    </xf>
    <xf numFmtId="0" fontId="72" fillId="5" borderId="25" xfId="0" applyFont="1" applyFill="1" applyBorder="1" applyAlignment="1">
      <alignment horizontal="right"/>
    </xf>
    <xf numFmtId="0" fontId="21" fillId="5" borderId="11" xfId="0" applyFont="1" applyFill="1" applyBorder="1" applyAlignment="1">
      <alignment horizontal="right"/>
    </xf>
    <xf numFmtId="0" fontId="21" fillId="5" borderId="20" xfId="0" applyFont="1" applyFill="1" applyBorder="1" applyAlignment="1">
      <alignment horizontal="right"/>
    </xf>
    <xf numFmtId="0" fontId="37" fillId="5" borderId="23" xfId="0" applyFont="1" applyFill="1" applyBorder="1" applyAlignment="1">
      <alignment horizontal="right"/>
    </xf>
    <xf numFmtId="0" fontId="37" fillId="5" borderId="1" xfId="0" applyFont="1" applyFill="1" applyBorder="1" applyAlignment="1">
      <alignment horizontal="right"/>
    </xf>
    <xf numFmtId="14" fontId="22" fillId="0" borderId="24" xfId="0" applyNumberFormat="1" applyFont="1" applyBorder="1" applyAlignment="1">
      <alignment horizontal="left"/>
    </xf>
    <xf numFmtId="0" fontId="50" fillId="7" borderId="29" xfId="0" applyFont="1" applyFill="1" applyBorder="1" applyAlignment="1" applyProtection="1">
      <alignment horizontal="center"/>
      <protection locked="0"/>
    </xf>
    <xf numFmtId="0" fontId="50" fillId="7" borderId="30" xfId="0" applyFont="1" applyFill="1" applyBorder="1" applyAlignment="1" applyProtection="1">
      <alignment horizontal="center"/>
      <protection locked="0"/>
    </xf>
    <xf numFmtId="0" fontId="81" fillId="16" borderId="0" xfId="0" applyFont="1" applyFill="1" applyAlignment="1">
      <alignment horizontal="center" vertical="center"/>
    </xf>
  </cellXfs>
  <cellStyles count="9">
    <cellStyle name="Comma" xfId="1" builtinId="3"/>
    <cellStyle name="Comma 4" xfId="2" xr:uid="{00000000-0005-0000-0000-000001000000}"/>
    <cellStyle name="Currency" xfId="3" builtinId="4"/>
    <cellStyle name="Currency 2" xfId="4" xr:uid="{00000000-0005-0000-0000-000003000000}"/>
    <cellStyle name="Currency 3" xfId="5" xr:uid="{00000000-0005-0000-0000-000004000000}"/>
    <cellStyle name="Hyperlink" xfId="6" builtinId="8"/>
    <cellStyle name="Normal" xfId="0" builtinId="0"/>
    <cellStyle name="Normal 2" xfId="7" xr:uid="{00000000-0005-0000-0000-000007000000}"/>
    <cellStyle name="Normal 8" xfId="8" xr:uid="{00000000-0005-0000-0000-000008000000}"/>
  </cellStyles>
  <dxfs count="36">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CC"/>
      <color rgb="FF0000CC"/>
      <color rgb="FF33CCCC"/>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114300</xdr:rowOff>
    </xdr:from>
    <xdr:to>
      <xdr:col>2</xdr:col>
      <xdr:colOff>0</xdr:colOff>
      <xdr:row>0</xdr:row>
      <xdr:rowOff>666750</xdr:rowOff>
    </xdr:to>
    <xdr:pic>
      <xdr:nvPicPr>
        <xdr:cNvPr id="1025" name="Picture 1">
          <a:extLst>
            <a:ext uri="{FF2B5EF4-FFF2-40B4-BE49-F238E27FC236}">
              <a16:creationId xmlns:a16="http://schemas.microsoft.com/office/drawing/2014/main" id="{1407E323-B858-577A-B6CA-8B38A73F6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8572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5972175</xdr:colOff>
      <xdr:row>0</xdr:row>
      <xdr:rowOff>438150</xdr:rowOff>
    </xdr:from>
    <xdr:to>
      <xdr:col>5</xdr:col>
      <xdr:colOff>9525</xdr:colOff>
      <xdr:row>1</xdr:row>
      <xdr:rowOff>123825</xdr:rowOff>
    </xdr:to>
    <xdr:pic>
      <xdr:nvPicPr>
        <xdr:cNvPr id="1026" name="Picture 2">
          <a:extLst>
            <a:ext uri="{FF2B5EF4-FFF2-40B4-BE49-F238E27FC236}">
              <a16:creationId xmlns:a16="http://schemas.microsoft.com/office/drawing/2014/main" id="{64C76C46-71D2-36CA-756B-7A62FE46E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01550" y="438150"/>
          <a:ext cx="95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0</xdr:row>
      <xdr:rowOff>0</xdr:rowOff>
    </xdr:from>
    <xdr:to>
      <xdr:col>2</xdr:col>
      <xdr:colOff>666750</xdr:colOff>
      <xdr:row>0</xdr:row>
      <xdr:rowOff>0</xdr:rowOff>
    </xdr:to>
    <xdr:pic>
      <xdr:nvPicPr>
        <xdr:cNvPr id="2049" name="Picture 1" descr="logo_notag">
          <a:extLst>
            <a:ext uri="{FF2B5EF4-FFF2-40B4-BE49-F238E27FC236}">
              <a16:creationId xmlns:a16="http://schemas.microsoft.com/office/drawing/2014/main" id="{E3279FE7-E784-DD9B-8DB2-0E6F4B135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1285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0</xdr:row>
      <xdr:rowOff>0</xdr:rowOff>
    </xdr:from>
    <xdr:to>
      <xdr:col>1</xdr:col>
      <xdr:colOff>638175</xdr:colOff>
      <xdr:row>1</xdr:row>
      <xdr:rowOff>0</xdr:rowOff>
    </xdr:to>
    <xdr:pic>
      <xdr:nvPicPr>
        <xdr:cNvPr id="2050" name="Picture 2">
          <a:extLst>
            <a:ext uri="{FF2B5EF4-FFF2-40B4-BE49-F238E27FC236}">
              <a16:creationId xmlns:a16="http://schemas.microsoft.com/office/drawing/2014/main" id="{7E356B48-DEBD-3BF3-91D6-54D962921B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0"/>
          <a:ext cx="4476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280231</xdr:colOff>
      <xdr:row>2</xdr:row>
      <xdr:rowOff>161504</xdr:rowOff>
    </xdr:from>
    <xdr:to>
      <xdr:col>7</xdr:col>
      <xdr:colOff>711227</xdr:colOff>
      <xdr:row>3</xdr:row>
      <xdr:rowOff>167052</xdr:rowOff>
    </xdr:to>
    <xdr:sp macro="" textlink="">
      <xdr:nvSpPr>
        <xdr:cNvPr id="4" name="Arrow: Left 3">
          <a:extLst>
            <a:ext uri="{FF2B5EF4-FFF2-40B4-BE49-F238E27FC236}">
              <a16:creationId xmlns:a16="http://schemas.microsoft.com/office/drawing/2014/main" id="{51780DB3-7882-D2A6-3D82-6666775BE897}"/>
            </a:ext>
          </a:extLst>
        </xdr:cNvPr>
        <xdr:cNvSpPr/>
      </xdr:nvSpPr>
      <xdr:spPr>
        <a:xfrm rot="20251587">
          <a:off x="6442906" y="1133054"/>
          <a:ext cx="430996" cy="24367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866551</xdr:colOff>
      <xdr:row>1</xdr:row>
      <xdr:rowOff>319255</xdr:rowOff>
    </xdr:from>
    <xdr:to>
      <xdr:col>2</xdr:col>
      <xdr:colOff>628448</xdr:colOff>
      <xdr:row>1</xdr:row>
      <xdr:rowOff>520572</xdr:rowOff>
    </xdr:to>
    <xdr:sp macro="" textlink="">
      <xdr:nvSpPr>
        <xdr:cNvPr id="6" name="Arrow: Left 5">
          <a:extLst>
            <a:ext uri="{FF2B5EF4-FFF2-40B4-BE49-F238E27FC236}">
              <a16:creationId xmlns:a16="http://schemas.microsoft.com/office/drawing/2014/main" id="{97066468-A43D-19C4-5CF2-62EB9BC8EFF3}"/>
            </a:ext>
          </a:extLst>
        </xdr:cNvPr>
        <xdr:cNvSpPr/>
      </xdr:nvSpPr>
      <xdr:spPr>
        <a:xfrm rot="1414602" flipH="1">
          <a:off x="1104676" y="643105"/>
          <a:ext cx="638197" cy="2013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361950</xdr:colOff>
      <xdr:row>17</xdr:row>
      <xdr:rowOff>19050</xdr:rowOff>
    </xdr:from>
    <xdr:to>
      <xdr:col>9</xdr:col>
      <xdr:colOff>23340</xdr:colOff>
      <xdr:row>18</xdr:row>
      <xdr:rowOff>145931</xdr:rowOff>
    </xdr:to>
    <xdr:sp macro="" textlink="">
      <xdr:nvSpPr>
        <xdr:cNvPr id="7" name="Arrow: Left 6">
          <a:extLst>
            <a:ext uri="{FF2B5EF4-FFF2-40B4-BE49-F238E27FC236}">
              <a16:creationId xmlns:a16="http://schemas.microsoft.com/office/drawing/2014/main" id="{0C3E4EFE-F369-530E-0555-B004B0A4B880}"/>
            </a:ext>
          </a:extLst>
        </xdr:cNvPr>
        <xdr:cNvSpPr/>
      </xdr:nvSpPr>
      <xdr:spPr>
        <a:xfrm rot="20621174">
          <a:off x="7248525" y="4210050"/>
          <a:ext cx="394815" cy="241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720090</xdr:colOff>
      <xdr:row>1</xdr:row>
      <xdr:rowOff>147638</xdr:rowOff>
    </xdr:to>
    <xdr:pic>
      <xdr:nvPicPr>
        <xdr:cNvPr id="2" name="Picture 1">
          <a:extLst>
            <a:ext uri="{FF2B5EF4-FFF2-40B4-BE49-F238E27FC236}">
              <a16:creationId xmlns:a16="http://schemas.microsoft.com/office/drawing/2014/main" id="{9BED86C2-3B39-46F4-BCF5-452F1AD41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4850" cy="452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images.fun.com/products/86361/1-1.jpg" TargetMode="External"/><Relationship Id="rId13" Type="http://schemas.openxmlformats.org/officeDocument/2006/relationships/hyperlink" Target="https://www.elope.com/pdf/2024-Elope-Catalog.pdf" TargetMode="External"/><Relationship Id="rId3" Type="http://schemas.openxmlformats.org/officeDocument/2006/relationships/hyperlink" Target="https://images.fun.com/products/85659/1-1.jpg" TargetMode="External"/><Relationship Id="rId7" Type="http://schemas.openxmlformats.org/officeDocument/2006/relationships/hyperlink" Target="https://images.fun.com/products/86361/1-1.jpg" TargetMode="External"/><Relationship Id="rId12" Type="http://schemas.openxmlformats.org/officeDocument/2006/relationships/hyperlink" Target="https://images.fun.com/products/82358/1-1.jpg" TargetMode="External"/><Relationship Id="rId2" Type="http://schemas.openxmlformats.org/officeDocument/2006/relationships/hyperlink" Target="https://images.fun.com/products/88125/1-1.jpg" TargetMode="External"/><Relationship Id="rId1" Type="http://schemas.openxmlformats.org/officeDocument/2006/relationships/hyperlink" Target="https://docs.elope.com/elope_2022_Catalog.pdf" TargetMode="External"/><Relationship Id="rId6" Type="http://schemas.openxmlformats.org/officeDocument/2006/relationships/hyperlink" Target="https://images.fun.com/products/87002/1-1.jpg" TargetMode="External"/><Relationship Id="rId11" Type="http://schemas.openxmlformats.org/officeDocument/2006/relationships/hyperlink" Target="https://images.fun.com/products/3515/1-1.jpg" TargetMode="External"/><Relationship Id="rId5" Type="http://schemas.openxmlformats.org/officeDocument/2006/relationships/hyperlink" Target="https://images.fun.com/products/86367/1-1.jpg" TargetMode="External"/><Relationship Id="rId15" Type="http://schemas.openxmlformats.org/officeDocument/2006/relationships/drawing" Target="../drawings/drawing3.xml"/><Relationship Id="rId10" Type="http://schemas.openxmlformats.org/officeDocument/2006/relationships/hyperlink" Target="https://images.fun.com/products/86362/1-1.jpg" TargetMode="External"/><Relationship Id="rId4" Type="http://schemas.openxmlformats.org/officeDocument/2006/relationships/hyperlink" Target="https://images.fun.com/products/86366/1-1.jpg" TargetMode="External"/><Relationship Id="rId9" Type="http://schemas.openxmlformats.org/officeDocument/2006/relationships/hyperlink" Target="https://images.fun.com/products/86362/1-1.jpg"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34"/>
  <sheetViews>
    <sheetView topLeftCell="B1" zoomScale="80" zoomScaleNormal="80" workbookViewId="0">
      <pane ySplit="1" topLeftCell="A2" activePane="bottomLeft" state="frozen"/>
      <selection pane="bottomLeft" activeCell="C5" sqref="C5"/>
    </sheetView>
  </sheetViews>
  <sheetFormatPr defaultColWidth="9" defaultRowHeight="14.25" x14ac:dyDescent="0.25"/>
  <cols>
    <col min="1" max="1" width="3.85546875" style="62" customWidth="1"/>
    <col min="2" max="2" width="16.140625" style="62" customWidth="1"/>
    <col min="3" max="3" width="9.7109375" style="62" customWidth="1"/>
    <col min="4" max="4" width="86.5703125" style="62" customWidth="1"/>
    <col min="5" max="5" width="69.7109375" style="62" customWidth="1"/>
    <col min="6" max="16384" width="9" style="62"/>
  </cols>
  <sheetData>
    <row r="1" spans="1:31" s="63" customFormat="1" ht="59.25" customHeight="1" x14ac:dyDescent="0.25">
      <c r="A1" s="62"/>
      <c r="B1" s="94"/>
      <c r="C1" s="256" t="s">
        <v>0</v>
      </c>
      <c r="D1" s="256"/>
      <c r="E1" s="257"/>
      <c r="F1" s="62"/>
      <c r="G1" s="62"/>
      <c r="H1" s="62"/>
      <c r="I1" s="62"/>
      <c r="J1" s="62"/>
      <c r="K1" s="62"/>
      <c r="L1" s="62"/>
      <c r="M1" s="62"/>
      <c r="N1" s="62"/>
      <c r="O1" s="62"/>
      <c r="P1" s="62"/>
      <c r="Q1" s="62"/>
      <c r="R1" s="62"/>
      <c r="S1" s="62"/>
      <c r="T1" s="62"/>
      <c r="U1" s="62"/>
      <c r="V1" s="62"/>
      <c r="W1" s="62"/>
      <c r="X1" s="62"/>
      <c r="Y1" s="62"/>
      <c r="Z1" s="62"/>
      <c r="AA1" s="62"/>
      <c r="AB1" s="62"/>
      <c r="AC1" s="62"/>
      <c r="AD1" s="62"/>
      <c r="AE1" s="62"/>
    </row>
    <row r="2" spans="1:31" s="63" customFormat="1" ht="27" customHeight="1" x14ac:dyDescent="0.25">
      <c r="A2" s="62"/>
      <c r="B2" s="64"/>
      <c r="C2" s="65" t="s">
        <v>1</v>
      </c>
      <c r="D2" s="66"/>
      <c r="E2" s="67"/>
      <c r="F2" s="62"/>
      <c r="G2" s="62"/>
      <c r="H2" s="62"/>
      <c r="I2" s="62"/>
      <c r="J2" s="62"/>
      <c r="K2" s="62"/>
      <c r="L2" s="62"/>
      <c r="M2" s="62"/>
      <c r="N2" s="62"/>
      <c r="O2" s="62"/>
      <c r="P2" s="62"/>
      <c r="Q2" s="62"/>
      <c r="R2" s="62"/>
      <c r="S2" s="62"/>
      <c r="T2" s="62"/>
      <c r="U2" s="62"/>
      <c r="V2" s="62"/>
      <c r="W2" s="62"/>
      <c r="X2" s="62"/>
      <c r="Y2" s="62"/>
      <c r="Z2" s="62"/>
      <c r="AA2" s="62"/>
      <c r="AB2" s="62"/>
      <c r="AC2" s="62"/>
      <c r="AD2" s="62"/>
      <c r="AE2" s="62"/>
    </row>
    <row r="3" spans="1:31" s="63" customFormat="1" ht="15.75" customHeight="1" x14ac:dyDescent="0.25">
      <c r="A3" s="62"/>
      <c r="B3" s="64"/>
      <c r="C3" s="68" t="s">
        <v>2</v>
      </c>
      <c r="D3" s="69"/>
      <c r="E3" s="67"/>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1:31" s="63" customFormat="1" ht="17.25" customHeight="1" x14ac:dyDescent="0.25">
      <c r="A4" s="62"/>
      <c r="B4" s="64"/>
      <c r="C4" s="69"/>
      <c r="D4" s="69"/>
      <c r="E4" s="67"/>
      <c r="F4" s="62"/>
      <c r="G4" s="62"/>
      <c r="H4" s="62"/>
      <c r="I4" s="62"/>
      <c r="J4" s="62"/>
      <c r="K4" s="62"/>
      <c r="L4" s="62"/>
      <c r="M4" s="62"/>
      <c r="N4" s="62"/>
      <c r="O4" s="62"/>
      <c r="P4" s="62"/>
      <c r="Q4" s="62"/>
      <c r="R4" s="62"/>
      <c r="S4" s="62"/>
      <c r="T4" s="62"/>
      <c r="U4" s="62"/>
      <c r="V4" s="62"/>
      <c r="W4" s="62"/>
      <c r="X4" s="62"/>
      <c r="Y4" s="62"/>
      <c r="Z4" s="62"/>
      <c r="AA4" s="62"/>
      <c r="AB4" s="62"/>
      <c r="AC4" s="62"/>
      <c r="AD4" s="62"/>
      <c r="AE4" s="62"/>
    </row>
    <row r="5" spans="1:31" s="72" customFormat="1" ht="28.5" customHeight="1" x14ac:dyDescent="0.25">
      <c r="A5" s="70"/>
      <c r="B5" s="64"/>
      <c r="C5" s="76" t="s">
        <v>3</v>
      </c>
      <c r="D5" s="77"/>
      <c r="E5" s="71"/>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1" s="72" customFormat="1" ht="17.25" customHeight="1" x14ac:dyDescent="0.25">
      <c r="A6" s="70"/>
      <c r="B6" s="64"/>
      <c r="C6" s="73"/>
      <c r="D6" s="74"/>
      <c r="E6" s="75"/>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1" s="63" customFormat="1" ht="18.75" customHeight="1" x14ac:dyDescent="0.25">
      <c r="A7" s="62"/>
      <c r="B7" s="64"/>
      <c r="C7" s="78"/>
      <c r="D7" s="74"/>
      <c r="E7" s="67"/>
      <c r="F7" s="62"/>
      <c r="G7" s="62"/>
      <c r="H7" s="62"/>
      <c r="I7" s="62"/>
      <c r="J7" s="62"/>
      <c r="K7" s="62"/>
      <c r="L7" s="62"/>
      <c r="M7" s="62"/>
      <c r="N7" s="62"/>
      <c r="O7" s="62"/>
      <c r="P7" s="62"/>
      <c r="Q7" s="62"/>
      <c r="R7" s="62"/>
      <c r="S7" s="62"/>
      <c r="T7" s="62"/>
      <c r="U7" s="62"/>
      <c r="V7" s="62"/>
      <c r="W7" s="62"/>
      <c r="X7" s="62"/>
      <c r="Y7" s="62"/>
      <c r="Z7" s="62"/>
      <c r="AA7" s="62"/>
      <c r="AB7" s="62"/>
      <c r="AC7" s="62"/>
      <c r="AD7" s="62"/>
      <c r="AE7" s="62"/>
    </row>
    <row r="8" spans="1:31" s="63" customFormat="1" x14ac:dyDescent="0.25">
      <c r="A8" s="62"/>
      <c r="B8" s="64"/>
      <c r="C8" s="78"/>
      <c r="D8" s="69"/>
      <c r="E8" s="67"/>
      <c r="F8" s="62"/>
      <c r="G8" s="62"/>
      <c r="H8" s="62"/>
      <c r="I8" s="62"/>
      <c r="J8" s="62"/>
      <c r="K8" s="62"/>
      <c r="L8" s="62"/>
      <c r="M8" s="62"/>
      <c r="N8" s="62"/>
      <c r="O8" s="62"/>
      <c r="P8" s="62"/>
      <c r="Q8" s="62"/>
      <c r="R8" s="62"/>
      <c r="S8" s="62"/>
      <c r="T8" s="62"/>
      <c r="U8" s="62"/>
      <c r="V8" s="62"/>
      <c r="W8" s="62"/>
      <c r="X8" s="62"/>
      <c r="Y8" s="62"/>
      <c r="Z8" s="62"/>
      <c r="AA8" s="62"/>
      <c r="AB8" s="62"/>
      <c r="AC8" s="62"/>
      <c r="AD8" s="62"/>
      <c r="AE8" s="62"/>
    </row>
    <row r="9" spans="1:31" s="72" customFormat="1" ht="23.1" customHeight="1" x14ac:dyDescent="0.25">
      <c r="A9" s="70"/>
      <c r="B9" s="36" t="s">
        <v>4</v>
      </c>
      <c r="C9" s="73" t="s">
        <v>5</v>
      </c>
      <c r="D9" s="74"/>
      <c r="E9" s="75"/>
      <c r="F9" s="70"/>
      <c r="G9" s="70"/>
      <c r="H9" s="70"/>
      <c r="I9" s="70"/>
      <c r="J9" s="70"/>
      <c r="K9" s="70"/>
      <c r="L9" s="70"/>
      <c r="M9" s="70"/>
      <c r="N9" s="70"/>
      <c r="O9" s="70"/>
      <c r="P9" s="70"/>
      <c r="Q9" s="70"/>
      <c r="R9" s="70"/>
      <c r="S9" s="70"/>
      <c r="T9" s="70"/>
      <c r="U9" s="70"/>
      <c r="V9" s="70"/>
      <c r="W9" s="70"/>
      <c r="X9" s="70"/>
      <c r="Y9" s="70"/>
      <c r="Z9" s="70"/>
      <c r="AA9" s="70"/>
      <c r="AB9" s="70"/>
      <c r="AC9" s="70"/>
      <c r="AD9" s="70"/>
      <c r="AE9" s="70"/>
    </row>
    <row r="10" spans="1:31" s="72" customFormat="1" ht="19.350000000000001" customHeight="1" x14ac:dyDescent="0.25">
      <c r="A10" s="70"/>
      <c r="B10" s="79"/>
      <c r="C10" s="73"/>
      <c r="D10" s="74" t="s">
        <v>6</v>
      </c>
      <c r="E10" s="75"/>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row>
    <row r="11" spans="1:31" s="63" customFormat="1" ht="18" customHeight="1" x14ac:dyDescent="0.25">
      <c r="A11" s="62"/>
      <c r="B11" s="64"/>
      <c r="C11" s="78"/>
      <c r="D11" s="69" t="s">
        <v>7</v>
      </c>
      <c r="E11" s="67"/>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row>
    <row r="12" spans="1:31" s="63" customFormat="1" ht="18" customHeight="1" x14ac:dyDescent="0.25">
      <c r="A12" s="62"/>
      <c r="B12" s="64"/>
      <c r="C12" s="78"/>
      <c r="D12" s="69" t="s">
        <v>8</v>
      </c>
      <c r="E12" s="67"/>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row>
    <row r="13" spans="1:31" s="63" customFormat="1" ht="18" customHeight="1" x14ac:dyDescent="0.25">
      <c r="A13" s="62"/>
      <c r="B13" s="64"/>
      <c r="C13" s="78"/>
      <c r="D13" s="69" t="s">
        <v>9</v>
      </c>
      <c r="E13" s="67"/>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row>
    <row r="14" spans="1:31" s="63" customFormat="1" ht="18" customHeight="1" x14ac:dyDescent="0.25">
      <c r="A14" s="62"/>
      <c r="B14" s="64"/>
      <c r="C14" s="78"/>
      <c r="D14" s="69" t="s">
        <v>10</v>
      </c>
      <c r="E14" s="67"/>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row>
    <row r="15" spans="1:31" s="63" customFormat="1" x14ac:dyDescent="0.25">
      <c r="A15" s="62"/>
      <c r="B15" s="64"/>
      <c r="C15" s="78"/>
      <c r="D15" s="69"/>
      <c r="E15" s="67"/>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row>
    <row r="16" spans="1:31" s="72" customFormat="1" ht="24" customHeight="1" x14ac:dyDescent="0.25">
      <c r="A16" s="70"/>
      <c r="B16" s="79"/>
      <c r="C16" s="80" t="s">
        <v>11</v>
      </c>
      <c r="D16" s="74"/>
      <c r="E16" s="75"/>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row>
    <row r="17" spans="1:31" s="72" customFormat="1" ht="24" customHeight="1" x14ac:dyDescent="0.25">
      <c r="A17" s="70"/>
      <c r="B17" s="79"/>
      <c r="C17" s="73"/>
      <c r="D17" s="74" t="s">
        <v>12</v>
      </c>
      <c r="E17" s="75"/>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row>
    <row r="18" spans="1:31" s="63" customFormat="1" x14ac:dyDescent="0.25">
      <c r="A18" s="62"/>
      <c r="B18" s="64"/>
      <c r="C18" s="78"/>
      <c r="D18" s="69"/>
      <c r="E18" s="67"/>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1" s="72" customFormat="1" ht="24" customHeight="1" x14ac:dyDescent="0.25">
      <c r="A19" s="70"/>
      <c r="B19" s="37" t="s">
        <v>13</v>
      </c>
      <c r="C19" s="80" t="s">
        <v>14</v>
      </c>
      <c r="D19" s="74"/>
      <c r="E19" s="75"/>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row>
    <row r="20" spans="1:31" s="72" customFormat="1" ht="21" customHeight="1" x14ac:dyDescent="0.25">
      <c r="A20" s="70"/>
      <c r="B20" s="64"/>
      <c r="C20" s="73"/>
      <c r="D20" s="74" t="s">
        <v>15</v>
      </c>
      <c r="E20" s="75"/>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row>
    <row r="21" spans="1:31" s="72" customFormat="1" ht="21" customHeight="1" x14ac:dyDescent="0.25">
      <c r="A21" s="70"/>
      <c r="B21" s="64"/>
      <c r="C21" s="73"/>
      <c r="D21" s="74" t="s">
        <v>16</v>
      </c>
      <c r="E21" s="75"/>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row>
    <row r="22" spans="1:31" s="63" customFormat="1" x14ac:dyDescent="0.25">
      <c r="A22" s="62"/>
      <c r="B22" s="64"/>
      <c r="C22" s="81"/>
      <c r="D22" s="82"/>
      <c r="E22" s="83"/>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row>
    <row r="23" spans="1:31" s="63" customFormat="1" x14ac:dyDescent="0.25">
      <c r="A23" s="62"/>
      <c r="B23" s="64"/>
      <c r="C23" s="69"/>
      <c r="D23" s="69"/>
      <c r="E23" s="67"/>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row>
    <row r="24" spans="1:31" s="63" customFormat="1" ht="21" customHeight="1" x14ac:dyDescent="0.25">
      <c r="A24" s="62"/>
      <c r="B24" s="64"/>
      <c r="C24" s="96" t="s">
        <v>17</v>
      </c>
      <c r="D24" s="97"/>
      <c r="E24" s="84"/>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row>
    <row r="25" spans="1:31" s="63" customFormat="1" ht="52.5" customHeight="1" x14ac:dyDescent="0.25">
      <c r="A25" s="62"/>
      <c r="B25" s="64"/>
      <c r="C25" s="85"/>
      <c r="D25" s="254" t="s">
        <v>18</v>
      </c>
      <c r="E25" s="255"/>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row>
    <row r="26" spans="1:31" s="63" customFormat="1" ht="23.25" customHeight="1" x14ac:dyDescent="0.25">
      <c r="A26" s="62"/>
      <c r="B26" s="64"/>
      <c r="C26" s="86" t="s">
        <v>19</v>
      </c>
      <c r="D26" s="69"/>
      <c r="E26" s="67"/>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row>
    <row r="27" spans="1:31" s="63" customFormat="1" ht="30.75" customHeight="1" x14ac:dyDescent="0.2">
      <c r="A27" s="62"/>
      <c r="B27" s="64"/>
      <c r="C27" s="85"/>
      <c r="D27" s="252" t="s">
        <v>20</v>
      </c>
      <c r="E27" s="253"/>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row>
    <row r="28" spans="1:31" s="63" customFormat="1" ht="33.75" customHeight="1" x14ac:dyDescent="0.25">
      <c r="A28" s="62"/>
      <c r="B28" s="64"/>
      <c r="C28" s="87" t="s">
        <v>21</v>
      </c>
      <c r="D28" s="69"/>
      <c r="E28" s="67"/>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row>
    <row r="29" spans="1:31" s="63" customFormat="1" ht="27.75" customHeight="1" x14ac:dyDescent="0.25">
      <c r="A29" s="62"/>
      <c r="B29" s="64"/>
      <c r="C29" s="69"/>
      <c r="D29" s="88" t="s">
        <v>22</v>
      </c>
      <c r="E29" s="89"/>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row>
    <row r="30" spans="1:31" s="63" customFormat="1" ht="20.25" customHeight="1" x14ac:dyDescent="0.25">
      <c r="A30" s="62"/>
      <c r="B30" s="64"/>
      <c r="C30" s="69"/>
      <c r="D30" s="88" t="s">
        <v>23</v>
      </c>
      <c r="E30" s="89"/>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row>
    <row r="31" spans="1:31" s="63" customFormat="1" ht="20.25" customHeight="1" x14ac:dyDescent="0.25">
      <c r="A31" s="62"/>
      <c r="B31" s="64"/>
      <c r="C31" s="69"/>
      <c r="D31" s="88" t="s">
        <v>24</v>
      </c>
      <c r="E31" s="89"/>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row>
    <row r="32" spans="1:31" s="63" customFormat="1" ht="23.45" customHeight="1" x14ac:dyDescent="0.25">
      <c r="A32" s="62"/>
      <c r="B32" s="64"/>
      <c r="C32" s="69"/>
      <c r="D32" s="88" t="s">
        <v>25</v>
      </c>
      <c r="E32" s="89"/>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row>
    <row r="33" spans="1:31" s="63" customFormat="1" x14ac:dyDescent="0.2">
      <c r="A33" s="62"/>
      <c r="B33" s="64"/>
      <c r="C33" s="90"/>
      <c r="D33" s="90"/>
      <c r="E33" s="89"/>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row>
    <row r="34" spans="1:31" s="63" customFormat="1" ht="12.75" customHeight="1" thickBot="1" x14ac:dyDescent="0.3">
      <c r="A34" s="62"/>
      <c r="B34" s="91"/>
      <c r="C34" s="92"/>
      <c r="D34" s="92"/>
      <c r="E34" s="93"/>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row>
  </sheetData>
  <mergeCells count="3">
    <mergeCell ref="D27:E27"/>
    <mergeCell ref="D25:E25"/>
    <mergeCell ref="C1:E1"/>
  </mergeCells>
  <conditionalFormatting sqref="D29">
    <cfRule type="duplicateValues" dxfId="35" priority="1" stopIfTrue="1"/>
  </conditionalFormatting>
  <pageMargins left="0.25" right="0.25"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0"/>
  <sheetViews>
    <sheetView zoomScaleNormal="100" workbookViewId="0">
      <pane xSplit="1" ySplit="5" topLeftCell="B6" activePane="bottomRight" state="frozen"/>
      <selection pane="topRight" activeCell="B1" sqref="B1"/>
      <selection pane="bottomLeft" activeCell="A6" sqref="A6"/>
      <selection pane="bottomRight" activeCell="L14" sqref="L14"/>
    </sheetView>
  </sheetViews>
  <sheetFormatPr defaultColWidth="9" defaultRowHeight="15" x14ac:dyDescent="0.25"/>
  <cols>
    <col min="1" max="1" width="3.5703125" customWidth="1"/>
    <col min="2" max="2" width="13.140625" customWidth="1"/>
    <col min="3" max="3" width="15" customWidth="1"/>
    <col min="4" max="4" width="30" customWidth="1"/>
    <col min="5" max="5" width="8.42578125" customWidth="1"/>
    <col min="6" max="6" width="14.140625" customWidth="1"/>
    <col min="7" max="7" width="8.140625" customWidth="1"/>
    <col min="8" max="8" width="10.85546875" customWidth="1"/>
    <col min="9" max="9" width="11" customWidth="1"/>
  </cols>
  <sheetData>
    <row r="1" spans="1:10" ht="25.9" customHeight="1" x14ac:dyDescent="0.25">
      <c r="A1" s="266"/>
      <c r="B1" s="267" t="s">
        <v>26</v>
      </c>
      <c r="C1" s="268"/>
      <c r="D1" s="268"/>
      <c r="E1" s="268"/>
      <c r="F1" s="268"/>
      <c r="G1" s="268"/>
      <c r="H1" s="268"/>
      <c r="I1" s="269"/>
      <c r="J1" s="5"/>
    </row>
    <row r="2" spans="1:10" ht="51" customHeight="1" x14ac:dyDescent="0.25">
      <c r="A2" s="266"/>
      <c r="B2" s="270" t="s">
        <v>27</v>
      </c>
      <c r="C2" s="271"/>
      <c r="D2" s="271"/>
      <c r="E2" s="271"/>
      <c r="F2" s="271"/>
      <c r="G2" s="271"/>
      <c r="H2" s="271"/>
      <c r="I2" s="272"/>
      <c r="J2" s="5"/>
    </row>
    <row r="3" spans="1:10" ht="18.75" customHeight="1" x14ac:dyDescent="0.25">
      <c r="A3" s="266"/>
      <c r="B3" s="273" t="s">
        <v>28</v>
      </c>
      <c r="C3" s="274"/>
      <c r="D3" s="274"/>
      <c r="E3" s="274"/>
      <c r="F3" s="274"/>
      <c r="G3" s="274"/>
      <c r="H3" s="274"/>
      <c r="I3" s="275"/>
      <c r="J3" s="5"/>
    </row>
    <row r="4" spans="1:10" x14ac:dyDescent="0.25">
      <c r="A4" s="266"/>
      <c r="B4" s="29" t="s">
        <v>29</v>
      </c>
      <c r="C4" s="17"/>
      <c r="D4" s="17"/>
      <c r="E4" s="17"/>
      <c r="F4" s="17"/>
      <c r="G4" s="17"/>
      <c r="H4" s="18"/>
      <c r="I4" s="30"/>
      <c r="J4" s="15"/>
    </row>
    <row r="5" spans="1:10" ht="6" customHeight="1" x14ac:dyDescent="0.3">
      <c r="A5" s="266"/>
      <c r="B5" s="276"/>
      <c r="C5" s="277"/>
      <c r="D5" s="277"/>
      <c r="E5" s="277"/>
      <c r="F5" s="277"/>
      <c r="G5" s="277"/>
      <c r="H5" s="277"/>
      <c r="I5" s="278"/>
      <c r="J5" s="5"/>
    </row>
    <row r="6" spans="1:10" x14ac:dyDescent="0.25">
      <c r="A6" s="266"/>
      <c r="B6" s="260" t="s">
        <v>30</v>
      </c>
      <c r="C6" s="261"/>
      <c r="D6" s="258"/>
      <c r="E6" s="259"/>
      <c r="F6" s="283" t="s">
        <v>31</v>
      </c>
      <c r="G6" s="283"/>
      <c r="H6" s="259"/>
      <c r="I6" s="284"/>
      <c r="J6" s="5"/>
    </row>
    <row r="7" spans="1:10" x14ac:dyDescent="0.25">
      <c r="A7" s="266"/>
      <c r="B7" s="260" t="s">
        <v>32</v>
      </c>
      <c r="C7" s="261"/>
      <c r="D7" s="262"/>
      <c r="E7" s="263"/>
      <c r="F7" s="263"/>
      <c r="G7" s="263"/>
      <c r="H7" s="263"/>
      <c r="I7" s="264"/>
      <c r="J7" s="5"/>
    </row>
    <row r="8" spans="1:10" x14ac:dyDescent="0.25">
      <c r="A8" s="266"/>
      <c r="B8" s="260" t="s">
        <v>33</v>
      </c>
      <c r="C8" s="261"/>
      <c r="D8" s="258"/>
      <c r="E8" s="259"/>
      <c r="F8" s="259"/>
      <c r="G8" s="259"/>
      <c r="H8" s="259"/>
      <c r="I8" s="284"/>
      <c r="J8" s="5"/>
    </row>
    <row r="9" spans="1:10" x14ac:dyDescent="0.25">
      <c r="A9" s="266"/>
      <c r="B9" s="260" t="s">
        <v>34</v>
      </c>
      <c r="C9" s="261"/>
      <c r="D9" s="258"/>
      <c r="E9" s="259"/>
      <c r="F9" s="259"/>
      <c r="G9" s="259"/>
      <c r="H9" s="259"/>
      <c r="I9" s="284"/>
      <c r="J9" s="5"/>
    </row>
    <row r="10" spans="1:10" x14ac:dyDescent="0.25">
      <c r="A10" s="266"/>
      <c r="B10" s="260" t="s">
        <v>35</v>
      </c>
      <c r="C10" s="261"/>
      <c r="D10" s="286"/>
      <c r="E10" s="287"/>
      <c r="F10" s="287"/>
      <c r="G10" s="287"/>
      <c r="H10" s="287"/>
      <c r="I10" s="288"/>
      <c r="J10" s="5"/>
    </row>
    <row r="11" spans="1:10" x14ac:dyDescent="0.25">
      <c r="A11" s="266"/>
      <c r="B11" s="260" t="s">
        <v>36</v>
      </c>
      <c r="C11" s="261"/>
      <c r="D11" s="258"/>
      <c r="E11" s="259"/>
      <c r="F11" s="259"/>
      <c r="G11" s="259"/>
      <c r="H11" s="259"/>
      <c r="I11" s="284"/>
      <c r="J11" s="5"/>
    </row>
    <row r="12" spans="1:10" x14ac:dyDescent="0.25">
      <c r="A12" s="266"/>
      <c r="B12" s="292" t="s">
        <v>37</v>
      </c>
      <c r="C12" s="293"/>
      <c r="D12" s="39"/>
      <c r="E12" s="22" t="s">
        <v>38</v>
      </c>
      <c r="F12" s="294"/>
      <c r="G12" s="264"/>
      <c r="H12" s="23" t="s">
        <v>39</v>
      </c>
      <c r="I12" s="40"/>
      <c r="J12" s="5"/>
    </row>
    <row r="13" spans="1:10" ht="15.75" thickBot="1" x14ac:dyDescent="0.3">
      <c r="A13" s="266"/>
      <c r="B13" s="290" t="s">
        <v>40</v>
      </c>
      <c r="C13" s="291"/>
      <c r="D13" s="279" t="s">
        <v>41</v>
      </c>
      <c r="E13" s="280"/>
      <c r="F13" s="281"/>
      <c r="G13" s="281"/>
      <c r="H13" s="281"/>
      <c r="I13" s="282"/>
      <c r="J13" s="5"/>
    </row>
    <row r="14" spans="1:10" ht="16.5" thickTop="1" thickBot="1" x14ac:dyDescent="0.3">
      <c r="A14" s="266"/>
      <c r="B14" s="289" t="s">
        <v>42</v>
      </c>
      <c r="C14" s="289"/>
      <c r="D14" s="265"/>
      <c r="E14" s="265"/>
      <c r="F14" s="265"/>
      <c r="G14" s="265"/>
      <c r="H14" s="265"/>
      <c r="I14" s="265"/>
      <c r="J14" s="5"/>
    </row>
    <row r="15" spans="1:10" ht="16.5" thickTop="1" thickBot="1" x14ac:dyDescent="0.3">
      <c r="A15" s="266"/>
      <c r="B15" s="285"/>
      <c r="C15" s="285"/>
      <c r="D15" s="285"/>
      <c r="E15" s="285"/>
      <c r="F15" s="285"/>
      <c r="G15" s="285"/>
      <c r="H15" s="285"/>
      <c r="I15" s="285"/>
      <c r="J15" s="5"/>
    </row>
    <row r="16" spans="1:10" ht="16.5" thickTop="1" thickBot="1" x14ac:dyDescent="0.3">
      <c r="A16" s="266"/>
      <c r="B16" s="285"/>
      <c r="C16" s="285"/>
      <c r="D16" s="285"/>
      <c r="E16" s="285"/>
      <c r="F16" s="285"/>
      <c r="G16" s="285"/>
      <c r="H16" s="285"/>
      <c r="I16" s="285"/>
      <c r="J16" s="6"/>
    </row>
    <row r="17" spans="1:10" ht="43.5" customHeight="1" thickTop="1" thickBot="1" x14ac:dyDescent="0.3">
      <c r="A17" s="24" t="s">
        <v>43</v>
      </c>
      <c r="B17" s="56" t="s">
        <v>44</v>
      </c>
      <c r="C17" s="56" t="s">
        <v>45</v>
      </c>
      <c r="D17" s="26" t="s">
        <v>46</v>
      </c>
      <c r="E17" s="41"/>
      <c r="F17" s="27" t="s">
        <v>47</v>
      </c>
      <c r="G17" s="59" t="s">
        <v>48</v>
      </c>
      <c r="H17" s="28" t="s">
        <v>49</v>
      </c>
      <c r="I17" s="27" t="s">
        <v>50</v>
      </c>
      <c r="J17" s="7" t="s">
        <v>51</v>
      </c>
    </row>
    <row r="18" spans="1:10" ht="9.6" customHeight="1" x14ac:dyDescent="0.25">
      <c r="A18" s="8"/>
      <c r="B18" s="9"/>
      <c r="C18" s="10"/>
      <c r="D18" s="10"/>
      <c r="E18" s="11"/>
      <c r="F18" s="11"/>
      <c r="G18" s="12"/>
      <c r="H18" s="13"/>
      <c r="I18" s="14"/>
      <c r="J18" s="15"/>
    </row>
    <row r="19" spans="1:10" x14ac:dyDescent="0.25">
      <c r="A19" s="8"/>
      <c r="B19" s="16" t="s">
        <v>52</v>
      </c>
      <c r="C19" s="17"/>
      <c r="D19" s="17"/>
      <c r="E19" s="17"/>
      <c r="F19" s="17"/>
      <c r="G19" s="17"/>
      <c r="H19" s="18"/>
      <c r="I19" s="17"/>
      <c r="J19" s="15"/>
    </row>
    <row r="20" spans="1:10" ht="15.75" thickBot="1" x14ac:dyDescent="0.3">
      <c r="A20" s="19"/>
      <c r="B20" s="42" t="s">
        <v>53</v>
      </c>
      <c r="C20" s="43"/>
      <c r="D20" s="44"/>
      <c r="E20" s="45"/>
      <c r="F20" s="45"/>
      <c r="G20" s="45"/>
      <c r="H20" s="46"/>
      <c r="I20" s="44"/>
      <c r="J20" s="20"/>
    </row>
    <row r="21" spans="1:10" s="55" customFormat="1" ht="15.75" thickTop="1" x14ac:dyDescent="0.25">
      <c r="A21" s="47"/>
      <c r="B21" s="60">
        <v>999999</v>
      </c>
      <c r="C21" s="61">
        <v>3</v>
      </c>
      <c r="D21" s="48" t="s">
        <v>54</v>
      </c>
      <c r="E21" s="49"/>
      <c r="F21" s="50">
        <v>618480000000</v>
      </c>
      <c r="G21" s="51">
        <v>3</v>
      </c>
      <c r="H21" s="52">
        <v>9.99</v>
      </c>
      <c r="I21" s="53">
        <f>C21*H21</f>
        <v>29.97</v>
      </c>
      <c r="J21" s="54"/>
    </row>
    <row r="22" spans="1:10" x14ac:dyDescent="0.25">
      <c r="A22" s="25">
        <v>1</v>
      </c>
      <c r="B22" s="58"/>
      <c r="C22" s="35"/>
      <c r="D22" s="1" t="str">
        <f>IF(ISNA(VLOOKUP(B22,'Full Price List'!B:S,4,FALSE))," ",(VLOOKUP(B22,'Full Price List'!B:S,4,FALSE)))</f>
        <v xml:space="preserve"> </v>
      </c>
      <c r="E22" s="1"/>
      <c r="F22" s="31" t="str">
        <f>IF(ISNA(VLOOKUP(B22,'Full Price List'!B:S,18,FALSE))," ",(VLOOKUP(B22,'Full Price List'!B:S,20,FALSE)))</f>
        <v xml:space="preserve"> </v>
      </c>
      <c r="G22" s="2" t="str">
        <f>IF(ISNA(VLOOKUP(B22,'Full Price List'!B:S,11,FALSE))," ",(VLOOKUP(B22,'Full Price List'!B:S,13,FALSE)))</f>
        <v xml:space="preserve"> </v>
      </c>
      <c r="H22" s="21" t="str">
        <f>IF(ISNA(VLOOKUP(B22,'Full Price List'!B:S,8,FALSE))," ",(VLOOKUP(B22,'Full Price List'!B:S,10,FALSE)))</f>
        <v xml:space="preserve"> </v>
      </c>
      <c r="I22" s="3" t="str">
        <f>IF(ISERROR(C22*H22),"",(C22*H22))</f>
        <v/>
      </c>
      <c r="J22" s="4" t="str">
        <f>IF(ISERROR(J21+I22),"",(J21+I22))</f>
        <v/>
      </c>
    </row>
    <row r="23" spans="1:10" x14ac:dyDescent="0.25">
      <c r="A23" s="25">
        <v>2</v>
      </c>
      <c r="B23" s="58"/>
      <c r="C23" s="35"/>
      <c r="D23" s="1" t="str">
        <f>IF(ISNA(VLOOKUP(B23,'Full Price List'!B:S,4,FALSE))," ",(VLOOKUP(B23,'Full Price List'!B:S,4,FALSE)))</f>
        <v xml:space="preserve"> </v>
      </c>
      <c r="E23" s="1"/>
      <c r="F23" s="31" t="str">
        <f>IF(ISNA(VLOOKUP(B23,'Full Price List'!B:S,18,FALSE))," ",(VLOOKUP(B23,'Full Price List'!B:S,20,FALSE)))</f>
        <v xml:space="preserve"> </v>
      </c>
      <c r="G23" s="2" t="str">
        <f>IF(ISNA(VLOOKUP(B23,'Full Price List'!B:S,11,FALSE))," ",(VLOOKUP(B23,'Full Price List'!B:S,13,FALSE)))</f>
        <v xml:space="preserve"> </v>
      </c>
      <c r="H23" s="21" t="str">
        <f>IF(ISNA(VLOOKUP(B23,'Full Price List'!B:S,8,FALSE))," ",(VLOOKUP(B23,'Full Price List'!B:S,10,FALSE)))</f>
        <v xml:space="preserve"> </v>
      </c>
      <c r="I23" s="3" t="str">
        <f>IF(ISERROR(C23*H23),"",(C23*H23))</f>
        <v/>
      </c>
      <c r="J23" s="4" t="str">
        <f>IF(ISERROR(J22+I23),"",(J22+I23))</f>
        <v/>
      </c>
    </row>
    <row r="24" spans="1:10" x14ac:dyDescent="0.25">
      <c r="A24" s="25">
        <v>3</v>
      </c>
      <c r="B24" s="58"/>
      <c r="C24" s="35"/>
      <c r="D24" s="1" t="str">
        <f>IF(ISNA(VLOOKUP(B24,'Full Price List'!B:S,4,FALSE))," ",(VLOOKUP(B24,'Full Price List'!B:S,4,FALSE)))</f>
        <v xml:space="preserve"> </v>
      </c>
      <c r="E24" s="1"/>
      <c r="F24" s="31" t="str">
        <f>IF(ISNA(VLOOKUP(B24,'Full Price List'!B:S,18,FALSE))," ",(VLOOKUP(B24,'Full Price List'!B:S,20,FALSE)))</f>
        <v xml:space="preserve"> </v>
      </c>
      <c r="G24" s="2" t="str">
        <f>IF(ISNA(VLOOKUP(B24,'Full Price List'!B:S,11,FALSE))," ",(VLOOKUP(B24,'Full Price List'!B:S,13,FALSE)))</f>
        <v xml:space="preserve"> </v>
      </c>
      <c r="H24" s="21" t="str">
        <f>IF(ISNA(VLOOKUP(B24,'Full Price List'!B:S,8,FALSE))," ",(VLOOKUP(B24,'Full Price List'!B:S,10,FALSE)))</f>
        <v xml:space="preserve"> </v>
      </c>
      <c r="I24" s="3" t="str">
        <f t="shared" ref="I24:I87" si="0">IF(ISERROR(C24*H24),"",(C24*H24))</f>
        <v/>
      </c>
      <c r="J24" s="4" t="str">
        <f t="shared" ref="J24:J87" si="1">IF(ISERROR(J23+I24),"",(J23+I24))</f>
        <v/>
      </c>
    </row>
    <row r="25" spans="1:10" x14ac:dyDescent="0.25">
      <c r="A25" s="25">
        <v>4</v>
      </c>
      <c r="B25" s="58"/>
      <c r="C25" s="35"/>
      <c r="D25" s="1" t="str">
        <f>IF(ISNA(VLOOKUP(B25,'Full Price List'!B:S,4,FALSE))," ",(VLOOKUP(B25,'Full Price List'!B:S,4,FALSE)))</f>
        <v xml:space="preserve"> </v>
      </c>
      <c r="E25" s="1"/>
      <c r="F25" s="31" t="str">
        <f>IF(ISNA(VLOOKUP(B25,'Full Price List'!B:S,18,FALSE))," ",(VLOOKUP(B25,'Full Price List'!B:S,20,FALSE)))</f>
        <v xml:space="preserve"> </v>
      </c>
      <c r="G25" s="2" t="str">
        <f>IF(ISNA(VLOOKUP(B25,'Full Price List'!B:S,11,FALSE))," ",(VLOOKUP(B25,'Full Price List'!B:S,13,FALSE)))</f>
        <v xml:space="preserve"> </v>
      </c>
      <c r="H25" s="21" t="str">
        <f>IF(ISNA(VLOOKUP(B25,'Full Price List'!B:S,8,FALSE))," ",(VLOOKUP(B25,'Full Price List'!B:S,10,FALSE)))</f>
        <v xml:space="preserve"> </v>
      </c>
      <c r="I25" s="3" t="str">
        <f t="shared" si="0"/>
        <v/>
      </c>
      <c r="J25" s="4" t="str">
        <f t="shared" si="1"/>
        <v/>
      </c>
    </row>
    <row r="26" spans="1:10" x14ac:dyDescent="0.25">
      <c r="A26" s="25">
        <v>5</v>
      </c>
      <c r="B26" s="58"/>
      <c r="C26" s="35"/>
      <c r="D26" s="1" t="str">
        <f>IF(ISNA(VLOOKUP(B26,'Full Price List'!B:S,4,FALSE))," ",(VLOOKUP(B26,'Full Price List'!B:S,4,FALSE)))</f>
        <v xml:space="preserve"> </v>
      </c>
      <c r="E26" s="1"/>
      <c r="F26" s="31" t="str">
        <f>IF(ISNA(VLOOKUP(B26,'Full Price List'!B:S,18,FALSE))," ",(VLOOKUP(B26,'Full Price List'!B:S,20,FALSE)))</f>
        <v xml:space="preserve"> </v>
      </c>
      <c r="G26" s="2" t="str">
        <f>IF(ISNA(VLOOKUP(B26,'Full Price List'!B:S,11,FALSE))," ",(VLOOKUP(B26,'Full Price List'!B:S,13,FALSE)))</f>
        <v xml:space="preserve"> </v>
      </c>
      <c r="H26" s="21" t="str">
        <f>IF(ISNA(VLOOKUP(B26,'Full Price List'!B:S,8,FALSE))," ",(VLOOKUP(B26,'Full Price List'!B:S,10,FALSE)))</f>
        <v xml:space="preserve"> </v>
      </c>
      <c r="I26" s="3" t="str">
        <f t="shared" si="0"/>
        <v/>
      </c>
      <c r="J26" s="4" t="str">
        <f t="shared" si="1"/>
        <v/>
      </c>
    </row>
    <row r="27" spans="1:10" x14ac:dyDescent="0.25">
      <c r="A27" s="25">
        <v>6</v>
      </c>
      <c r="B27" s="58"/>
      <c r="C27" s="35"/>
      <c r="D27" s="1" t="str">
        <f>IF(ISNA(VLOOKUP(B27,'Full Price List'!B:S,4,FALSE))," ",(VLOOKUP(B27,'Full Price List'!B:S,4,FALSE)))</f>
        <v xml:space="preserve"> </v>
      </c>
      <c r="E27" s="1"/>
      <c r="F27" s="31" t="str">
        <f>IF(ISNA(VLOOKUP(B27,'Full Price List'!B:S,18,FALSE))," ",(VLOOKUP(B27,'Full Price List'!B:S,20,FALSE)))</f>
        <v xml:space="preserve"> </v>
      </c>
      <c r="G27" s="2" t="str">
        <f>IF(ISNA(VLOOKUP(B27,'Full Price List'!B:S,11,FALSE))," ",(VLOOKUP(B27,'Full Price List'!B:S,13,FALSE)))</f>
        <v xml:space="preserve"> </v>
      </c>
      <c r="H27" s="21" t="str">
        <f>IF(ISNA(VLOOKUP(B27,'Full Price List'!B:S,8,FALSE))," ",(VLOOKUP(B27,'Full Price List'!B:S,10,FALSE)))</f>
        <v xml:space="preserve"> </v>
      </c>
      <c r="I27" s="3" t="str">
        <f t="shared" si="0"/>
        <v/>
      </c>
      <c r="J27" s="4" t="str">
        <f t="shared" si="1"/>
        <v/>
      </c>
    </row>
    <row r="28" spans="1:10" x14ac:dyDescent="0.25">
      <c r="A28" s="25">
        <v>7</v>
      </c>
      <c r="B28" s="58"/>
      <c r="C28" s="35"/>
      <c r="D28" s="1" t="str">
        <f>IF(ISNA(VLOOKUP(B28,'Full Price List'!B:S,4,FALSE))," ",(VLOOKUP(B28,'Full Price List'!B:S,4,FALSE)))</f>
        <v xml:space="preserve"> </v>
      </c>
      <c r="E28" s="1"/>
      <c r="F28" s="31" t="str">
        <f>IF(ISNA(VLOOKUP(B28,'Full Price List'!B:S,18,FALSE))," ",(VLOOKUP(B28,'Full Price List'!B:S,20,FALSE)))</f>
        <v xml:space="preserve"> </v>
      </c>
      <c r="G28" s="2" t="str">
        <f>IF(ISNA(VLOOKUP(B28,'Full Price List'!B:S,11,FALSE))," ",(VLOOKUP(B28,'Full Price List'!B:S,13,FALSE)))</f>
        <v xml:space="preserve"> </v>
      </c>
      <c r="H28" s="21" t="str">
        <f>IF(ISNA(VLOOKUP(B28,'Full Price List'!B:S,8,FALSE))," ",(VLOOKUP(B28,'Full Price List'!B:S,10,FALSE)))</f>
        <v xml:space="preserve"> </v>
      </c>
      <c r="I28" s="3" t="str">
        <f t="shared" si="0"/>
        <v/>
      </c>
      <c r="J28" s="4" t="str">
        <f t="shared" si="1"/>
        <v/>
      </c>
    </row>
    <row r="29" spans="1:10" x14ac:dyDescent="0.25">
      <c r="A29" s="25">
        <v>8</v>
      </c>
      <c r="B29" s="58"/>
      <c r="C29" s="35"/>
      <c r="D29" s="1" t="str">
        <f>IF(ISNA(VLOOKUP(B29,'Full Price List'!B:S,4,FALSE))," ",(VLOOKUP(B29,'Full Price List'!B:S,4,FALSE)))</f>
        <v xml:space="preserve"> </v>
      </c>
      <c r="E29" s="1"/>
      <c r="F29" s="31" t="str">
        <f>IF(ISNA(VLOOKUP(B29,'Full Price List'!B:S,18,FALSE))," ",(VLOOKUP(B29,'Full Price List'!B:S,20,FALSE)))</f>
        <v xml:space="preserve"> </v>
      </c>
      <c r="G29" s="2" t="str">
        <f>IF(ISNA(VLOOKUP(B29,'Full Price List'!B:S,11,FALSE))," ",(VLOOKUP(B29,'Full Price List'!B:S,13,FALSE)))</f>
        <v xml:space="preserve"> </v>
      </c>
      <c r="H29" s="21" t="str">
        <f>IF(ISNA(VLOOKUP(B29,'Full Price List'!B:S,8,FALSE))," ",(VLOOKUP(B29,'Full Price List'!B:S,10,FALSE)))</f>
        <v xml:space="preserve"> </v>
      </c>
      <c r="I29" s="3" t="str">
        <f t="shared" si="0"/>
        <v/>
      </c>
      <c r="J29" s="4" t="str">
        <f t="shared" si="1"/>
        <v/>
      </c>
    </row>
    <row r="30" spans="1:10" x14ac:dyDescent="0.25">
      <c r="A30" s="25">
        <v>9</v>
      </c>
      <c r="B30" s="58"/>
      <c r="C30" s="35"/>
      <c r="D30" s="1" t="str">
        <f>IF(ISNA(VLOOKUP(B30,'Full Price List'!B:S,4,FALSE))," ",(VLOOKUP(B30,'Full Price List'!B:S,4,FALSE)))</f>
        <v xml:space="preserve"> </v>
      </c>
      <c r="E30" s="1"/>
      <c r="F30" s="31" t="str">
        <f>IF(ISNA(VLOOKUP(B30,'Full Price List'!B:S,18,FALSE))," ",(VLOOKUP(B30,'Full Price List'!B:S,20,FALSE)))</f>
        <v xml:space="preserve"> </v>
      </c>
      <c r="G30" s="2" t="str">
        <f>IF(ISNA(VLOOKUP(B30,'Full Price List'!B:S,11,FALSE))," ",(VLOOKUP(B30,'Full Price List'!B:S,13,FALSE)))</f>
        <v xml:space="preserve"> </v>
      </c>
      <c r="H30" s="21" t="str">
        <f>IF(ISNA(VLOOKUP(B30,'Full Price List'!B:S,8,FALSE))," ",(VLOOKUP(B30,'Full Price List'!B:S,10,FALSE)))</f>
        <v xml:space="preserve"> </v>
      </c>
      <c r="I30" s="3" t="str">
        <f t="shared" si="0"/>
        <v/>
      </c>
      <c r="J30" s="4" t="str">
        <f t="shared" si="1"/>
        <v/>
      </c>
    </row>
    <row r="31" spans="1:10" x14ac:dyDescent="0.25">
      <c r="A31" s="25">
        <v>10</v>
      </c>
      <c r="B31" s="58"/>
      <c r="C31" s="35"/>
      <c r="D31" s="1" t="str">
        <f>IF(ISNA(VLOOKUP(B31,'Full Price List'!B:S,4,FALSE))," ",(VLOOKUP(B31,'Full Price List'!B:S,4,FALSE)))</f>
        <v xml:space="preserve"> </v>
      </c>
      <c r="E31" s="1"/>
      <c r="F31" s="31" t="str">
        <f>IF(ISNA(VLOOKUP(B31,'Full Price List'!B:S,18,FALSE))," ",(VLOOKUP(B31,'Full Price List'!B:S,20,FALSE)))</f>
        <v xml:space="preserve"> </v>
      </c>
      <c r="G31" s="2" t="str">
        <f>IF(ISNA(VLOOKUP(B31,'Full Price List'!B:S,11,FALSE))," ",(VLOOKUP(B31,'Full Price List'!B:S,13,FALSE)))</f>
        <v xml:space="preserve"> </v>
      </c>
      <c r="H31" s="21" t="str">
        <f>IF(ISNA(VLOOKUP(B31,'Full Price List'!B:S,8,FALSE))," ",(VLOOKUP(B31,'Full Price List'!B:S,10,FALSE)))</f>
        <v xml:space="preserve"> </v>
      </c>
      <c r="I31" s="3" t="str">
        <f t="shared" si="0"/>
        <v/>
      </c>
      <c r="J31" s="4" t="str">
        <f t="shared" si="1"/>
        <v/>
      </c>
    </row>
    <row r="32" spans="1:10" x14ac:dyDescent="0.25">
      <c r="A32" s="25">
        <v>11</v>
      </c>
      <c r="B32" s="58"/>
      <c r="C32" s="35"/>
      <c r="D32" s="1" t="str">
        <f>IF(ISNA(VLOOKUP(B32,'Full Price List'!B:S,4,FALSE))," ",(VLOOKUP(B32,'Full Price List'!B:S,4,FALSE)))</f>
        <v xml:space="preserve"> </v>
      </c>
      <c r="E32" s="1"/>
      <c r="F32" s="31" t="str">
        <f>IF(ISNA(VLOOKUP(B32,'Full Price List'!B:S,18,FALSE))," ",(VLOOKUP(B32,'Full Price List'!B:S,20,FALSE)))</f>
        <v xml:space="preserve"> </v>
      </c>
      <c r="G32" s="2" t="str">
        <f>IF(ISNA(VLOOKUP(B32,'Full Price List'!B:S,11,FALSE))," ",(VLOOKUP(B32,'Full Price List'!B:S,13,FALSE)))</f>
        <v xml:space="preserve"> </v>
      </c>
      <c r="H32" s="21" t="str">
        <f>IF(ISNA(VLOOKUP(B32,'Full Price List'!B:S,8,FALSE))," ",(VLOOKUP(B32,'Full Price List'!B:S,10,FALSE)))</f>
        <v xml:space="preserve"> </v>
      </c>
      <c r="I32" s="3" t="str">
        <f t="shared" si="0"/>
        <v/>
      </c>
      <c r="J32" s="4" t="str">
        <f t="shared" si="1"/>
        <v/>
      </c>
    </row>
    <row r="33" spans="1:10" x14ac:dyDescent="0.25">
      <c r="A33" s="25">
        <v>12</v>
      </c>
      <c r="B33" s="58"/>
      <c r="C33" s="35"/>
      <c r="D33" s="1" t="str">
        <f>IF(ISNA(VLOOKUP(B33,'Full Price List'!B:S,4,FALSE))," ",(VLOOKUP(B33,'Full Price List'!B:S,4,FALSE)))</f>
        <v xml:space="preserve"> </v>
      </c>
      <c r="E33" s="1"/>
      <c r="F33" s="31" t="str">
        <f>IF(ISNA(VLOOKUP(B33,'Full Price List'!B:S,18,FALSE))," ",(VLOOKUP(B33,'Full Price List'!B:S,20,FALSE)))</f>
        <v xml:space="preserve"> </v>
      </c>
      <c r="G33" s="2" t="str">
        <f>IF(ISNA(VLOOKUP(B33,'Full Price List'!B:S,11,FALSE))," ",(VLOOKUP(B33,'Full Price List'!B:S,13,FALSE)))</f>
        <v xml:space="preserve"> </v>
      </c>
      <c r="H33" s="21" t="str">
        <f>IF(ISNA(VLOOKUP(B33,'Full Price List'!B:S,8,FALSE))," ",(VLOOKUP(B33,'Full Price List'!B:S,10,FALSE)))</f>
        <v xml:space="preserve"> </v>
      </c>
      <c r="I33" s="3" t="str">
        <f t="shared" si="0"/>
        <v/>
      </c>
      <c r="J33" s="4" t="str">
        <f t="shared" si="1"/>
        <v/>
      </c>
    </row>
    <row r="34" spans="1:10" x14ac:dyDescent="0.25">
      <c r="A34" s="25">
        <v>13</v>
      </c>
      <c r="B34" s="58"/>
      <c r="C34" s="35"/>
      <c r="D34" s="1" t="str">
        <f>IF(ISNA(VLOOKUP(B34,'Full Price List'!B:S,4,FALSE))," ",(VLOOKUP(B34,'Full Price List'!B:S,4,FALSE)))</f>
        <v xml:space="preserve"> </v>
      </c>
      <c r="E34" s="1"/>
      <c r="F34" s="31" t="str">
        <f>IF(ISNA(VLOOKUP(B34,'Full Price List'!B:S,18,FALSE))," ",(VLOOKUP(B34,'Full Price List'!B:S,20,FALSE)))</f>
        <v xml:space="preserve"> </v>
      </c>
      <c r="G34" s="2" t="str">
        <f>IF(ISNA(VLOOKUP(B34,'Full Price List'!B:S,11,FALSE))," ",(VLOOKUP(B34,'Full Price List'!B:S,13,FALSE)))</f>
        <v xml:space="preserve"> </v>
      </c>
      <c r="H34" s="21" t="str">
        <f>IF(ISNA(VLOOKUP(B34,'Full Price List'!B:S,8,FALSE))," ",(VLOOKUP(B34,'Full Price List'!B:S,10,FALSE)))</f>
        <v xml:space="preserve"> </v>
      </c>
      <c r="I34" s="3" t="str">
        <f t="shared" si="0"/>
        <v/>
      </c>
      <c r="J34" s="4" t="str">
        <f t="shared" si="1"/>
        <v/>
      </c>
    </row>
    <row r="35" spans="1:10" x14ac:dyDescent="0.25">
      <c r="A35" s="25">
        <v>14</v>
      </c>
      <c r="B35" s="58"/>
      <c r="C35" s="35"/>
      <c r="D35" s="1" t="str">
        <f>IF(ISNA(VLOOKUP(B35,'Full Price List'!B:S,4,FALSE))," ",(VLOOKUP(B35,'Full Price List'!B:S,4,FALSE)))</f>
        <v xml:space="preserve"> </v>
      </c>
      <c r="E35" s="1"/>
      <c r="F35" s="31" t="str">
        <f>IF(ISNA(VLOOKUP(B35,'Full Price List'!B:S,18,FALSE))," ",(VLOOKUP(B35,'Full Price List'!B:S,20,FALSE)))</f>
        <v xml:space="preserve"> </v>
      </c>
      <c r="G35" s="2" t="str">
        <f>IF(ISNA(VLOOKUP(B35,'Full Price List'!B:S,11,FALSE))," ",(VLOOKUP(B35,'Full Price List'!B:S,13,FALSE)))</f>
        <v xml:space="preserve"> </v>
      </c>
      <c r="H35" s="21" t="str">
        <f>IF(ISNA(VLOOKUP(B35,'Full Price List'!B:S,8,FALSE))," ",(VLOOKUP(B35,'Full Price List'!B:S,10,FALSE)))</f>
        <v xml:space="preserve"> </v>
      </c>
      <c r="I35" s="3" t="str">
        <f t="shared" si="0"/>
        <v/>
      </c>
      <c r="J35" s="4" t="str">
        <f t="shared" si="1"/>
        <v/>
      </c>
    </row>
    <row r="36" spans="1:10" x14ac:dyDescent="0.25">
      <c r="A36" s="25">
        <v>15</v>
      </c>
      <c r="B36" s="58"/>
      <c r="C36" s="35"/>
      <c r="D36" s="1" t="str">
        <f>IF(ISNA(VLOOKUP(B36,'Full Price List'!B:S,4,FALSE))," ",(VLOOKUP(B36,'Full Price List'!B:S,4,FALSE)))</f>
        <v xml:space="preserve"> </v>
      </c>
      <c r="E36" s="1"/>
      <c r="F36" s="31" t="str">
        <f>IF(ISNA(VLOOKUP(B36,'Full Price List'!B:S,18,FALSE))," ",(VLOOKUP(B36,'Full Price List'!B:S,20,FALSE)))</f>
        <v xml:space="preserve"> </v>
      </c>
      <c r="G36" s="2" t="str">
        <f>IF(ISNA(VLOOKUP(B36,'Full Price List'!B:S,11,FALSE))," ",(VLOOKUP(B36,'Full Price List'!B:S,13,FALSE)))</f>
        <v xml:space="preserve"> </v>
      </c>
      <c r="H36" s="21" t="str">
        <f>IF(ISNA(VLOOKUP(B36,'Full Price List'!B:S,8,FALSE))," ",(VLOOKUP(B36,'Full Price List'!B:S,10,FALSE)))</f>
        <v xml:space="preserve"> </v>
      </c>
      <c r="I36" s="3" t="str">
        <f t="shared" si="0"/>
        <v/>
      </c>
      <c r="J36" s="4" t="str">
        <f t="shared" si="1"/>
        <v/>
      </c>
    </row>
    <row r="37" spans="1:10" x14ac:dyDescent="0.25">
      <c r="A37" s="25">
        <v>16</v>
      </c>
      <c r="B37" s="58"/>
      <c r="C37" s="35"/>
      <c r="D37" s="1" t="str">
        <f>IF(ISNA(VLOOKUP(B37,'Full Price List'!B:S,4,FALSE))," ",(VLOOKUP(B37,'Full Price List'!B:S,4,FALSE)))</f>
        <v xml:space="preserve"> </v>
      </c>
      <c r="E37" s="1"/>
      <c r="F37" s="31" t="str">
        <f>IF(ISNA(VLOOKUP(B37,'Full Price List'!B:S,18,FALSE))," ",(VLOOKUP(B37,'Full Price List'!B:S,20,FALSE)))</f>
        <v xml:space="preserve"> </v>
      </c>
      <c r="G37" s="2" t="str">
        <f>IF(ISNA(VLOOKUP(B37,'Full Price List'!B:S,11,FALSE))," ",(VLOOKUP(B37,'Full Price List'!B:S,13,FALSE)))</f>
        <v xml:space="preserve"> </v>
      </c>
      <c r="H37" s="21" t="str">
        <f>IF(ISNA(VLOOKUP(B37,'Full Price List'!B:S,8,FALSE))," ",(VLOOKUP(B37,'Full Price List'!B:S,10,FALSE)))</f>
        <v xml:space="preserve"> </v>
      </c>
      <c r="I37" s="3" t="str">
        <f t="shared" si="0"/>
        <v/>
      </c>
      <c r="J37" s="4" t="str">
        <f t="shared" si="1"/>
        <v/>
      </c>
    </row>
    <row r="38" spans="1:10" x14ac:dyDescent="0.25">
      <c r="A38" s="25">
        <v>17</v>
      </c>
      <c r="B38" s="58"/>
      <c r="C38" s="35"/>
      <c r="D38" s="1" t="str">
        <f>IF(ISNA(VLOOKUP(B38,'Full Price List'!B:S,4,FALSE))," ",(VLOOKUP(B38,'Full Price List'!B:S,4,FALSE)))</f>
        <v xml:space="preserve"> </v>
      </c>
      <c r="E38" s="1"/>
      <c r="F38" s="31" t="str">
        <f>IF(ISNA(VLOOKUP(B38,'Full Price List'!B:S,18,FALSE))," ",(VLOOKUP(B38,'Full Price List'!B:S,20,FALSE)))</f>
        <v xml:space="preserve"> </v>
      </c>
      <c r="G38" s="2" t="str">
        <f>IF(ISNA(VLOOKUP(B38,'Full Price List'!B:S,11,FALSE))," ",(VLOOKUP(B38,'Full Price List'!B:S,13,FALSE)))</f>
        <v xml:space="preserve"> </v>
      </c>
      <c r="H38" s="21" t="str">
        <f>IF(ISNA(VLOOKUP(B38,'Full Price List'!B:S,8,FALSE))," ",(VLOOKUP(B38,'Full Price List'!B:S,10,FALSE)))</f>
        <v xml:space="preserve"> </v>
      </c>
      <c r="I38" s="3" t="str">
        <f t="shared" si="0"/>
        <v/>
      </c>
      <c r="J38" s="4" t="str">
        <f t="shared" si="1"/>
        <v/>
      </c>
    </row>
    <row r="39" spans="1:10" x14ac:dyDescent="0.25">
      <c r="A39" s="25">
        <v>18</v>
      </c>
      <c r="B39" s="58"/>
      <c r="C39" s="35"/>
      <c r="D39" s="1" t="str">
        <f>IF(ISNA(VLOOKUP(B39,'Full Price List'!B:S,4,FALSE))," ",(VLOOKUP(B39,'Full Price List'!B:S,4,FALSE)))</f>
        <v xml:space="preserve"> </v>
      </c>
      <c r="E39" s="1"/>
      <c r="F39" s="31" t="str">
        <f>IF(ISNA(VLOOKUP(B39,'Full Price List'!B:S,18,FALSE))," ",(VLOOKUP(B39,'Full Price List'!B:S,20,FALSE)))</f>
        <v xml:space="preserve"> </v>
      </c>
      <c r="G39" s="2" t="str">
        <f>IF(ISNA(VLOOKUP(B39,'Full Price List'!B:S,11,FALSE))," ",(VLOOKUP(B39,'Full Price List'!B:S,13,FALSE)))</f>
        <v xml:space="preserve"> </v>
      </c>
      <c r="H39" s="21" t="str">
        <f>IF(ISNA(VLOOKUP(B39,'Full Price List'!B:S,8,FALSE))," ",(VLOOKUP(B39,'Full Price List'!B:S,10,FALSE)))</f>
        <v xml:space="preserve"> </v>
      </c>
      <c r="I39" s="3" t="str">
        <f t="shared" si="0"/>
        <v/>
      </c>
      <c r="J39" s="4" t="str">
        <f t="shared" si="1"/>
        <v/>
      </c>
    </row>
    <row r="40" spans="1:10" x14ac:dyDescent="0.25">
      <c r="A40" s="25">
        <v>19</v>
      </c>
      <c r="B40" s="58"/>
      <c r="C40" s="35"/>
      <c r="D40" s="1" t="str">
        <f>IF(ISNA(VLOOKUP(B40,'Full Price List'!B:S,4,FALSE))," ",(VLOOKUP(B40,'Full Price List'!B:S,4,FALSE)))</f>
        <v xml:space="preserve"> </v>
      </c>
      <c r="E40" s="1"/>
      <c r="F40" s="31" t="str">
        <f>IF(ISNA(VLOOKUP(B40,'Full Price List'!B:S,18,FALSE))," ",(VLOOKUP(B40,'Full Price List'!B:S,20,FALSE)))</f>
        <v xml:space="preserve"> </v>
      </c>
      <c r="G40" s="2" t="str">
        <f>IF(ISNA(VLOOKUP(B40,'Full Price List'!B:S,11,FALSE))," ",(VLOOKUP(B40,'Full Price List'!B:S,13,FALSE)))</f>
        <v xml:space="preserve"> </v>
      </c>
      <c r="H40" s="21" t="str">
        <f>IF(ISNA(VLOOKUP(B40,'Full Price List'!B:S,8,FALSE))," ",(VLOOKUP(B40,'Full Price List'!B:S,10,FALSE)))</f>
        <v xml:space="preserve"> </v>
      </c>
      <c r="I40" s="3" t="str">
        <f t="shared" si="0"/>
        <v/>
      </c>
      <c r="J40" s="4" t="str">
        <f t="shared" si="1"/>
        <v/>
      </c>
    </row>
    <row r="41" spans="1:10" x14ac:dyDescent="0.25">
      <c r="A41" s="25">
        <v>20</v>
      </c>
      <c r="B41" s="58"/>
      <c r="C41" s="35"/>
      <c r="D41" s="1" t="str">
        <f>IF(ISNA(VLOOKUP(B41,'Full Price List'!B:S,4,FALSE))," ",(VLOOKUP(B41,'Full Price List'!B:S,4,FALSE)))</f>
        <v xml:space="preserve"> </v>
      </c>
      <c r="E41" s="1"/>
      <c r="F41" s="31" t="str">
        <f>IF(ISNA(VLOOKUP(B41,'Full Price List'!B:S,18,FALSE))," ",(VLOOKUP(B41,'Full Price List'!B:S,20,FALSE)))</f>
        <v xml:space="preserve"> </v>
      </c>
      <c r="G41" s="2" t="str">
        <f>IF(ISNA(VLOOKUP(B41,'Full Price List'!B:S,11,FALSE))," ",(VLOOKUP(B41,'Full Price List'!B:S,13,FALSE)))</f>
        <v xml:space="preserve"> </v>
      </c>
      <c r="H41" s="21" t="str">
        <f>IF(ISNA(VLOOKUP(B41,'Full Price List'!B:S,8,FALSE))," ",(VLOOKUP(B41,'Full Price List'!B:S,10,FALSE)))</f>
        <v xml:space="preserve"> </v>
      </c>
      <c r="I41" s="3" t="str">
        <f t="shared" si="0"/>
        <v/>
      </c>
      <c r="J41" s="4" t="str">
        <f t="shared" si="1"/>
        <v/>
      </c>
    </row>
    <row r="42" spans="1:10" x14ac:dyDescent="0.25">
      <c r="A42" s="25">
        <v>21</v>
      </c>
      <c r="B42" s="58"/>
      <c r="C42" s="35"/>
      <c r="D42" s="1" t="str">
        <f>IF(ISNA(VLOOKUP(B42,'Full Price List'!B:S,4,FALSE))," ",(VLOOKUP(B42,'Full Price List'!B:S,4,FALSE)))</f>
        <v xml:space="preserve"> </v>
      </c>
      <c r="E42" s="1"/>
      <c r="F42" s="31" t="str">
        <f>IF(ISNA(VLOOKUP(B42,'Full Price List'!B:S,18,FALSE))," ",(VLOOKUP(B42,'Full Price List'!B:S,20,FALSE)))</f>
        <v xml:space="preserve"> </v>
      </c>
      <c r="G42" s="2" t="str">
        <f>IF(ISNA(VLOOKUP(B42,'Full Price List'!B:S,11,FALSE))," ",(VLOOKUP(B42,'Full Price List'!B:S,13,FALSE)))</f>
        <v xml:space="preserve"> </v>
      </c>
      <c r="H42" s="21" t="str">
        <f>IF(ISNA(VLOOKUP(B42,'Full Price List'!B:S,8,FALSE))," ",(VLOOKUP(B42,'Full Price List'!B:S,10,FALSE)))</f>
        <v xml:space="preserve"> </v>
      </c>
      <c r="I42" s="3" t="str">
        <f t="shared" si="0"/>
        <v/>
      </c>
      <c r="J42" s="4" t="str">
        <f t="shared" si="1"/>
        <v/>
      </c>
    </row>
    <row r="43" spans="1:10" x14ac:dyDescent="0.25">
      <c r="A43" s="25">
        <v>22</v>
      </c>
      <c r="B43" s="58"/>
      <c r="C43" s="35"/>
      <c r="D43" s="1" t="str">
        <f>IF(ISNA(VLOOKUP(B43,'Full Price List'!B:S,4,FALSE))," ",(VLOOKUP(B43,'Full Price List'!B:S,4,FALSE)))</f>
        <v xml:space="preserve"> </v>
      </c>
      <c r="E43" s="1"/>
      <c r="F43" s="31" t="str">
        <f>IF(ISNA(VLOOKUP(B43,'Full Price List'!B:S,18,FALSE))," ",(VLOOKUP(B43,'Full Price List'!B:S,20,FALSE)))</f>
        <v xml:space="preserve"> </v>
      </c>
      <c r="G43" s="2" t="str">
        <f>IF(ISNA(VLOOKUP(B43,'Full Price List'!B:S,11,FALSE))," ",(VLOOKUP(B43,'Full Price List'!B:S,13,FALSE)))</f>
        <v xml:space="preserve"> </v>
      </c>
      <c r="H43" s="21" t="str">
        <f>IF(ISNA(VLOOKUP(B43,'Full Price List'!B:S,8,FALSE))," ",(VLOOKUP(B43,'Full Price List'!B:S,10,FALSE)))</f>
        <v xml:space="preserve"> </v>
      </c>
      <c r="I43" s="3" t="str">
        <f t="shared" si="0"/>
        <v/>
      </c>
      <c r="J43" s="4" t="str">
        <f t="shared" si="1"/>
        <v/>
      </c>
    </row>
    <row r="44" spans="1:10" x14ac:dyDescent="0.25">
      <c r="A44" s="25">
        <v>23</v>
      </c>
      <c r="B44" s="58"/>
      <c r="C44" s="35"/>
      <c r="D44" s="1" t="str">
        <f>IF(ISNA(VLOOKUP(B44,'Full Price List'!B:S,4,FALSE))," ",(VLOOKUP(B44,'Full Price List'!B:S,4,FALSE)))</f>
        <v xml:space="preserve"> </v>
      </c>
      <c r="E44" s="1"/>
      <c r="F44" s="31" t="str">
        <f>IF(ISNA(VLOOKUP(B44,'Full Price List'!B:S,18,FALSE))," ",(VLOOKUP(B44,'Full Price List'!B:S,20,FALSE)))</f>
        <v xml:space="preserve"> </v>
      </c>
      <c r="G44" s="2" t="str">
        <f>IF(ISNA(VLOOKUP(B44,'Full Price List'!B:S,11,FALSE))," ",(VLOOKUP(B44,'Full Price List'!B:S,13,FALSE)))</f>
        <v xml:space="preserve"> </v>
      </c>
      <c r="H44" s="21" t="str">
        <f>IF(ISNA(VLOOKUP(B44,'Full Price List'!B:S,8,FALSE))," ",(VLOOKUP(B44,'Full Price List'!B:S,10,FALSE)))</f>
        <v xml:space="preserve"> </v>
      </c>
      <c r="I44" s="3" t="str">
        <f t="shared" si="0"/>
        <v/>
      </c>
      <c r="J44" s="4" t="str">
        <f t="shared" si="1"/>
        <v/>
      </c>
    </row>
    <row r="45" spans="1:10" x14ac:dyDescent="0.25">
      <c r="A45" s="25">
        <v>24</v>
      </c>
      <c r="B45" s="58"/>
      <c r="C45" s="35"/>
      <c r="D45" s="1" t="str">
        <f>IF(ISNA(VLOOKUP(B45,'Full Price List'!B:S,4,FALSE))," ",(VLOOKUP(B45,'Full Price List'!B:S,4,FALSE)))</f>
        <v xml:space="preserve"> </v>
      </c>
      <c r="E45" s="1"/>
      <c r="F45" s="31" t="str">
        <f>IF(ISNA(VLOOKUP(B45,'Full Price List'!B:S,18,FALSE))," ",(VLOOKUP(B45,'Full Price List'!B:S,20,FALSE)))</f>
        <v xml:space="preserve"> </v>
      </c>
      <c r="G45" s="2" t="str">
        <f>IF(ISNA(VLOOKUP(B45,'Full Price List'!B:S,11,FALSE))," ",(VLOOKUP(B45,'Full Price List'!B:S,13,FALSE)))</f>
        <v xml:space="preserve"> </v>
      </c>
      <c r="H45" s="21" t="str">
        <f>IF(ISNA(VLOOKUP(B45,'Full Price List'!B:S,8,FALSE))," ",(VLOOKUP(B45,'Full Price List'!B:S,10,FALSE)))</f>
        <v xml:space="preserve"> </v>
      </c>
      <c r="I45" s="3" t="str">
        <f t="shared" si="0"/>
        <v/>
      </c>
      <c r="J45" s="4" t="str">
        <f t="shared" si="1"/>
        <v/>
      </c>
    </row>
    <row r="46" spans="1:10" x14ac:dyDescent="0.25">
      <c r="A46" s="25">
        <v>25</v>
      </c>
      <c r="B46" s="58"/>
      <c r="C46" s="35"/>
      <c r="D46" s="1" t="str">
        <f>IF(ISNA(VLOOKUP(B46,'Full Price List'!B:S,4,FALSE))," ",(VLOOKUP(B46,'Full Price List'!B:S,4,FALSE)))</f>
        <v xml:space="preserve"> </v>
      </c>
      <c r="E46" s="1"/>
      <c r="F46" s="31" t="str">
        <f>IF(ISNA(VLOOKUP(B46,'Full Price List'!B:S,18,FALSE))," ",(VLOOKUP(B46,'Full Price List'!B:S,20,FALSE)))</f>
        <v xml:space="preserve"> </v>
      </c>
      <c r="G46" s="2" t="str">
        <f>IF(ISNA(VLOOKUP(B46,'Full Price List'!B:S,11,FALSE))," ",(VLOOKUP(B46,'Full Price List'!B:S,13,FALSE)))</f>
        <v xml:space="preserve"> </v>
      </c>
      <c r="H46" s="21" t="str">
        <f>IF(ISNA(VLOOKUP(B46,'Full Price List'!B:S,8,FALSE))," ",(VLOOKUP(B46,'Full Price List'!B:S,10,FALSE)))</f>
        <v xml:space="preserve"> </v>
      </c>
      <c r="I46" s="3" t="str">
        <f t="shared" si="0"/>
        <v/>
      </c>
      <c r="J46" s="4" t="str">
        <f t="shared" si="1"/>
        <v/>
      </c>
    </row>
    <row r="47" spans="1:10" x14ac:dyDescent="0.25">
      <c r="A47" s="25">
        <v>26</v>
      </c>
      <c r="B47" s="58"/>
      <c r="C47" s="35"/>
      <c r="D47" s="1" t="str">
        <f>IF(ISNA(VLOOKUP(B47,'Full Price List'!B:S,4,FALSE))," ",(VLOOKUP(B47,'Full Price List'!B:S,4,FALSE)))</f>
        <v xml:space="preserve"> </v>
      </c>
      <c r="E47" s="1"/>
      <c r="F47" s="31" t="str">
        <f>IF(ISNA(VLOOKUP(B47,'Full Price List'!B:S,18,FALSE))," ",(VLOOKUP(B47,'Full Price List'!B:S,20,FALSE)))</f>
        <v xml:space="preserve"> </v>
      </c>
      <c r="G47" s="2" t="str">
        <f>IF(ISNA(VLOOKUP(B47,'Full Price List'!B:S,11,FALSE))," ",(VLOOKUP(B47,'Full Price List'!B:S,13,FALSE)))</f>
        <v xml:space="preserve"> </v>
      </c>
      <c r="H47" s="21" t="str">
        <f>IF(ISNA(VLOOKUP(B47,'Full Price List'!B:S,8,FALSE))," ",(VLOOKUP(B47,'Full Price List'!B:S,10,FALSE)))</f>
        <v xml:space="preserve"> </v>
      </c>
      <c r="I47" s="3" t="str">
        <f t="shared" si="0"/>
        <v/>
      </c>
      <c r="J47" s="4" t="str">
        <f t="shared" si="1"/>
        <v/>
      </c>
    </row>
    <row r="48" spans="1:10" x14ac:dyDescent="0.25">
      <c r="A48" s="25">
        <v>27</v>
      </c>
      <c r="B48" s="58"/>
      <c r="C48" s="35"/>
      <c r="D48" s="1" t="str">
        <f>IF(ISNA(VLOOKUP(B48,'Full Price List'!B:S,4,FALSE))," ",(VLOOKUP(B48,'Full Price List'!B:S,4,FALSE)))</f>
        <v xml:space="preserve"> </v>
      </c>
      <c r="E48" s="1"/>
      <c r="F48" s="31" t="str">
        <f>IF(ISNA(VLOOKUP(B48,'Full Price List'!B:S,18,FALSE))," ",(VLOOKUP(B48,'Full Price List'!B:S,20,FALSE)))</f>
        <v xml:space="preserve"> </v>
      </c>
      <c r="G48" s="2" t="str">
        <f>IF(ISNA(VLOOKUP(B48,'Full Price List'!B:S,11,FALSE))," ",(VLOOKUP(B48,'Full Price List'!B:S,13,FALSE)))</f>
        <v xml:space="preserve"> </v>
      </c>
      <c r="H48" s="21" t="str">
        <f>IF(ISNA(VLOOKUP(B48,'Full Price List'!B:S,8,FALSE))," ",(VLOOKUP(B48,'Full Price List'!B:S,10,FALSE)))</f>
        <v xml:space="preserve"> </v>
      </c>
      <c r="I48" s="3" t="str">
        <f t="shared" si="0"/>
        <v/>
      </c>
      <c r="J48" s="4" t="str">
        <f t="shared" si="1"/>
        <v/>
      </c>
    </row>
    <row r="49" spans="1:10" x14ac:dyDescent="0.25">
      <c r="A49" s="25">
        <v>28</v>
      </c>
      <c r="B49" s="58"/>
      <c r="C49" s="35"/>
      <c r="D49" s="1" t="str">
        <f>IF(ISNA(VLOOKUP(B49,'Full Price List'!B:S,4,FALSE))," ",(VLOOKUP(B49,'Full Price List'!B:S,4,FALSE)))</f>
        <v xml:space="preserve"> </v>
      </c>
      <c r="E49" s="1"/>
      <c r="F49" s="31" t="str">
        <f>IF(ISNA(VLOOKUP(B49,'Full Price List'!B:S,18,FALSE))," ",(VLOOKUP(B49,'Full Price List'!B:S,20,FALSE)))</f>
        <v xml:space="preserve"> </v>
      </c>
      <c r="G49" s="2" t="str">
        <f>IF(ISNA(VLOOKUP(B49,'Full Price List'!B:S,11,FALSE))," ",(VLOOKUP(B49,'Full Price List'!B:S,13,FALSE)))</f>
        <v xml:space="preserve"> </v>
      </c>
      <c r="H49" s="21" t="str">
        <f>IF(ISNA(VLOOKUP(B49,'Full Price List'!B:S,8,FALSE))," ",(VLOOKUP(B49,'Full Price List'!B:S,10,FALSE)))</f>
        <v xml:space="preserve"> </v>
      </c>
      <c r="I49" s="3" t="str">
        <f t="shared" si="0"/>
        <v/>
      </c>
      <c r="J49" s="4" t="str">
        <f t="shared" si="1"/>
        <v/>
      </c>
    </row>
    <row r="50" spans="1:10" x14ac:dyDescent="0.25">
      <c r="A50" s="25">
        <v>29</v>
      </c>
      <c r="B50" s="58"/>
      <c r="C50" s="35"/>
      <c r="D50" s="1" t="str">
        <f>IF(ISNA(VLOOKUP(B50,'Full Price List'!B:S,4,FALSE))," ",(VLOOKUP(B50,'Full Price List'!B:S,4,FALSE)))</f>
        <v xml:space="preserve"> </v>
      </c>
      <c r="E50" s="1"/>
      <c r="F50" s="31" t="str">
        <f>IF(ISNA(VLOOKUP(B50,'Full Price List'!B:S,18,FALSE))," ",(VLOOKUP(B50,'Full Price List'!B:S,20,FALSE)))</f>
        <v xml:space="preserve"> </v>
      </c>
      <c r="G50" s="2" t="str">
        <f>IF(ISNA(VLOOKUP(B50,'Full Price List'!B:S,11,FALSE))," ",(VLOOKUP(B50,'Full Price List'!B:S,13,FALSE)))</f>
        <v xml:space="preserve"> </v>
      </c>
      <c r="H50" s="21" t="str">
        <f>IF(ISNA(VLOOKUP(B50,'Full Price List'!B:S,8,FALSE))," ",(VLOOKUP(B50,'Full Price List'!B:S,10,FALSE)))</f>
        <v xml:space="preserve"> </v>
      </c>
      <c r="I50" s="3" t="str">
        <f t="shared" si="0"/>
        <v/>
      </c>
      <c r="J50" s="4" t="str">
        <f t="shared" si="1"/>
        <v/>
      </c>
    </row>
    <row r="51" spans="1:10" x14ac:dyDescent="0.25">
      <c r="A51" s="25">
        <v>30</v>
      </c>
      <c r="B51" s="58"/>
      <c r="C51" s="35"/>
      <c r="D51" s="1" t="str">
        <f>IF(ISNA(VLOOKUP(B51,'Full Price List'!B:S,4,FALSE))," ",(VLOOKUP(B51,'Full Price List'!B:S,4,FALSE)))</f>
        <v xml:space="preserve"> </v>
      </c>
      <c r="E51" s="1"/>
      <c r="F51" s="31" t="str">
        <f>IF(ISNA(VLOOKUP(B51,'Full Price List'!B:S,18,FALSE))," ",(VLOOKUP(B51,'Full Price List'!B:S,20,FALSE)))</f>
        <v xml:space="preserve"> </v>
      </c>
      <c r="G51" s="2" t="str">
        <f>IF(ISNA(VLOOKUP(B51,'Full Price List'!B:S,11,FALSE))," ",(VLOOKUP(B51,'Full Price List'!B:S,13,FALSE)))</f>
        <v xml:space="preserve"> </v>
      </c>
      <c r="H51" s="21" t="str">
        <f>IF(ISNA(VLOOKUP(B51,'Full Price List'!B:S,8,FALSE))," ",(VLOOKUP(B51,'Full Price List'!B:S,10,FALSE)))</f>
        <v xml:space="preserve"> </v>
      </c>
      <c r="I51" s="3" t="str">
        <f t="shared" si="0"/>
        <v/>
      </c>
      <c r="J51" s="4" t="str">
        <f t="shared" si="1"/>
        <v/>
      </c>
    </row>
    <row r="52" spans="1:10" x14ac:dyDescent="0.25">
      <c r="A52" s="25">
        <v>31</v>
      </c>
      <c r="B52" s="58"/>
      <c r="C52" s="35"/>
      <c r="D52" s="1" t="str">
        <f>IF(ISNA(VLOOKUP(B52,'Full Price List'!B:S,4,FALSE))," ",(VLOOKUP(B52,'Full Price List'!B:S,4,FALSE)))</f>
        <v xml:space="preserve"> </v>
      </c>
      <c r="E52" s="1"/>
      <c r="F52" s="31" t="str">
        <f>IF(ISNA(VLOOKUP(B52,'Full Price List'!B:S,18,FALSE))," ",(VLOOKUP(B52,'Full Price List'!B:S,20,FALSE)))</f>
        <v xml:space="preserve"> </v>
      </c>
      <c r="G52" s="2" t="str">
        <f>IF(ISNA(VLOOKUP(B52,'Full Price List'!B:S,11,FALSE))," ",(VLOOKUP(B52,'Full Price List'!B:S,13,FALSE)))</f>
        <v xml:space="preserve"> </v>
      </c>
      <c r="H52" s="21" t="str">
        <f>IF(ISNA(VLOOKUP(B52,'Full Price List'!B:S,8,FALSE))," ",(VLOOKUP(B52,'Full Price List'!B:S,10,FALSE)))</f>
        <v xml:space="preserve"> </v>
      </c>
      <c r="I52" s="3" t="str">
        <f t="shared" si="0"/>
        <v/>
      </c>
      <c r="J52" s="4" t="str">
        <f t="shared" si="1"/>
        <v/>
      </c>
    </row>
    <row r="53" spans="1:10" x14ac:dyDescent="0.25">
      <c r="A53" s="25">
        <v>32</v>
      </c>
      <c r="B53" s="58"/>
      <c r="C53" s="35"/>
      <c r="D53" s="1" t="str">
        <f>IF(ISNA(VLOOKUP(B53,'Full Price List'!B:S,4,FALSE))," ",(VLOOKUP(B53,'Full Price List'!B:S,4,FALSE)))</f>
        <v xml:space="preserve"> </v>
      </c>
      <c r="E53" s="1"/>
      <c r="F53" s="31" t="str">
        <f>IF(ISNA(VLOOKUP(B53,'Full Price List'!B:S,18,FALSE))," ",(VLOOKUP(B53,'Full Price List'!B:S,20,FALSE)))</f>
        <v xml:space="preserve"> </v>
      </c>
      <c r="G53" s="2" t="str">
        <f>IF(ISNA(VLOOKUP(B53,'Full Price List'!B:S,11,FALSE))," ",(VLOOKUP(B53,'Full Price List'!B:S,13,FALSE)))</f>
        <v xml:space="preserve"> </v>
      </c>
      <c r="H53" s="21" t="str">
        <f>IF(ISNA(VLOOKUP(B53,'Full Price List'!B:S,8,FALSE))," ",(VLOOKUP(B53,'Full Price List'!B:S,10,FALSE)))</f>
        <v xml:space="preserve"> </v>
      </c>
      <c r="I53" s="3" t="str">
        <f t="shared" si="0"/>
        <v/>
      </c>
      <c r="J53" s="4" t="str">
        <f t="shared" si="1"/>
        <v/>
      </c>
    </row>
    <row r="54" spans="1:10" x14ac:dyDescent="0.25">
      <c r="A54" s="25">
        <v>33</v>
      </c>
      <c r="B54" s="58"/>
      <c r="C54" s="35"/>
      <c r="D54" s="1" t="str">
        <f>IF(ISNA(VLOOKUP(B54,'Full Price List'!B:S,4,FALSE))," ",(VLOOKUP(B54,'Full Price List'!B:S,4,FALSE)))</f>
        <v xml:space="preserve"> </v>
      </c>
      <c r="E54" s="1"/>
      <c r="F54" s="31" t="str">
        <f>IF(ISNA(VLOOKUP(B54,'Full Price List'!B:S,18,FALSE))," ",(VLOOKUP(B54,'Full Price List'!B:S,20,FALSE)))</f>
        <v xml:space="preserve"> </v>
      </c>
      <c r="G54" s="2" t="str">
        <f>IF(ISNA(VLOOKUP(B54,'Full Price List'!B:S,11,FALSE))," ",(VLOOKUP(B54,'Full Price List'!B:S,13,FALSE)))</f>
        <v xml:space="preserve"> </v>
      </c>
      <c r="H54" s="21" t="str">
        <f>IF(ISNA(VLOOKUP(B54,'Full Price List'!B:S,8,FALSE))," ",(VLOOKUP(B54,'Full Price List'!B:S,10,FALSE)))</f>
        <v xml:space="preserve"> </v>
      </c>
      <c r="I54" s="3" t="str">
        <f t="shared" si="0"/>
        <v/>
      </c>
      <c r="J54" s="4" t="str">
        <f t="shared" si="1"/>
        <v/>
      </c>
    </row>
    <row r="55" spans="1:10" x14ac:dyDescent="0.25">
      <c r="A55" s="25">
        <v>34</v>
      </c>
      <c r="B55" s="58"/>
      <c r="C55" s="35"/>
      <c r="D55" s="1" t="str">
        <f>IF(ISNA(VLOOKUP(B55,'Full Price List'!B:S,4,FALSE))," ",(VLOOKUP(B55,'Full Price List'!B:S,4,FALSE)))</f>
        <v xml:space="preserve"> </v>
      </c>
      <c r="E55" s="1"/>
      <c r="F55" s="31" t="str">
        <f>IF(ISNA(VLOOKUP(B55,'Full Price List'!B:S,18,FALSE))," ",(VLOOKUP(B55,'Full Price List'!B:S,20,FALSE)))</f>
        <v xml:space="preserve"> </v>
      </c>
      <c r="G55" s="2" t="str">
        <f>IF(ISNA(VLOOKUP(B55,'Full Price List'!B:S,11,FALSE))," ",(VLOOKUP(B55,'Full Price List'!B:S,13,FALSE)))</f>
        <v xml:space="preserve"> </v>
      </c>
      <c r="H55" s="21" t="str">
        <f>IF(ISNA(VLOOKUP(B55,'Full Price List'!B:S,8,FALSE))," ",(VLOOKUP(B55,'Full Price List'!B:S,10,FALSE)))</f>
        <v xml:space="preserve"> </v>
      </c>
      <c r="I55" s="3" t="str">
        <f t="shared" si="0"/>
        <v/>
      </c>
      <c r="J55" s="4" t="str">
        <f t="shared" si="1"/>
        <v/>
      </c>
    </row>
    <row r="56" spans="1:10" x14ac:dyDescent="0.25">
      <c r="A56" s="25">
        <v>35</v>
      </c>
      <c r="B56" s="58"/>
      <c r="C56" s="35"/>
      <c r="D56" s="1" t="str">
        <f>IF(ISNA(VLOOKUP(B56,'Full Price List'!B:S,4,FALSE))," ",(VLOOKUP(B56,'Full Price List'!B:S,4,FALSE)))</f>
        <v xml:space="preserve"> </v>
      </c>
      <c r="E56" s="1"/>
      <c r="F56" s="31" t="str">
        <f>IF(ISNA(VLOOKUP(B56,'Full Price List'!B:S,18,FALSE))," ",(VLOOKUP(B56,'Full Price List'!B:S,20,FALSE)))</f>
        <v xml:space="preserve"> </v>
      </c>
      <c r="G56" s="2" t="str">
        <f>IF(ISNA(VLOOKUP(B56,'Full Price List'!B:S,11,FALSE))," ",(VLOOKUP(B56,'Full Price List'!B:S,13,FALSE)))</f>
        <v xml:space="preserve"> </v>
      </c>
      <c r="H56" s="21" t="str">
        <f>IF(ISNA(VLOOKUP(B56,'Full Price List'!B:S,8,FALSE))," ",(VLOOKUP(B56,'Full Price List'!B:S,10,FALSE)))</f>
        <v xml:space="preserve"> </v>
      </c>
      <c r="I56" s="3" t="str">
        <f t="shared" si="0"/>
        <v/>
      </c>
      <c r="J56" s="4" t="str">
        <f t="shared" si="1"/>
        <v/>
      </c>
    </row>
    <row r="57" spans="1:10" x14ac:dyDescent="0.25">
      <c r="A57" s="25">
        <v>36</v>
      </c>
      <c r="B57" s="58"/>
      <c r="C57" s="35"/>
      <c r="D57" s="1" t="str">
        <f>IF(ISNA(VLOOKUP(B57,'Full Price List'!B:S,4,FALSE))," ",(VLOOKUP(B57,'Full Price List'!B:S,4,FALSE)))</f>
        <v xml:space="preserve"> </v>
      </c>
      <c r="E57" s="1"/>
      <c r="F57" s="31" t="str">
        <f>IF(ISNA(VLOOKUP(B57,'Full Price List'!B:S,18,FALSE))," ",(VLOOKUP(B57,'Full Price List'!B:S,20,FALSE)))</f>
        <v xml:space="preserve"> </v>
      </c>
      <c r="G57" s="2" t="str">
        <f>IF(ISNA(VLOOKUP(B57,'Full Price List'!B:S,11,FALSE))," ",(VLOOKUP(B57,'Full Price List'!B:S,13,FALSE)))</f>
        <v xml:space="preserve"> </v>
      </c>
      <c r="H57" s="21" t="str">
        <f>IF(ISNA(VLOOKUP(B57,'Full Price List'!B:S,8,FALSE))," ",(VLOOKUP(B57,'Full Price List'!B:S,10,FALSE)))</f>
        <v xml:space="preserve"> </v>
      </c>
      <c r="I57" s="3" t="str">
        <f t="shared" si="0"/>
        <v/>
      </c>
      <c r="J57" s="4" t="str">
        <f t="shared" si="1"/>
        <v/>
      </c>
    </row>
    <row r="58" spans="1:10" x14ac:dyDescent="0.25">
      <c r="A58" s="25">
        <v>37</v>
      </c>
      <c r="B58" s="58"/>
      <c r="C58" s="35"/>
      <c r="D58" s="1" t="str">
        <f>IF(ISNA(VLOOKUP(B58,'Full Price List'!B:S,4,FALSE))," ",(VLOOKUP(B58,'Full Price List'!B:S,4,FALSE)))</f>
        <v xml:space="preserve"> </v>
      </c>
      <c r="E58" s="1"/>
      <c r="F58" s="31" t="str">
        <f>IF(ISNA(VLOOKUP(B58,'Full Price List'!B:S,18,FALSE))," ",(VLOOKUP(B58,'Full Price List'!B:S,20,FALSE)))</f>
        <v xml:space="preserve"> </v>
      </c>
      <c r="G58" s="2" t="str">
        <f>IF(ISNA(VLOOKUP(B58,'Full Price List'!B:S,11,FALSE))," ",(VLOOKUP(B58,'Full Price List'!B:S,13,FALSE)))</f>
        <v xml:space="preserve"> </v>
      </c>
      <c r="H58" s="21" t="str">
        <f>IF(ISNA(VLOOKUP(B58,'Full Price List'!B:S,8,FALSE))," ",(VLOOKUP(B58,'Full Price List'!B:S,10,FALSE)))</f>
        <v xml:space="preserve"> </v>
      </c>
      <c r="I58" s="3" t="str">
        <f t="shared" si="0"/>
        <v/>
      </c>
      <c r="J58" s="4" t="str">
        <f t="shared" si="1"/>
        <v/>
      </c>
    </row>
    <row r="59" spans="1:10" x14ac:dyDescent="0.25">
      <c r="A59" s="25">
        <v>38</v>
      </c>
      <c r="B59" s="58"/>
      <c r="C59" s="35"/>
      <c r="D59" s="1" t="str">
        <f>IF(ISNA(VLOOKUP(B59,'Full Price List'!B:S,4,FALSE))," ",(VLOOKUP(B59,'Full Price List'!B:S,4,FALSE)))</f>
        <v xml:space="preserve"> </v>
      </c>
      <c r="E59" s="1"/>
      <c r="F59" s="31" t="str">
        <f>IF(ISNA(VLOOKUP(B59,'Full Price List'!B:S,18,FALSE))," ",(VLOOKUP(B59,'Full Price List'!B:S,20,FALSE)))</f>
        <v xml:space="preserve"> </v>
      </c>
      <c r="G59" s="2" t="str">
        <f>IF(ISNA(VLOOKUP(B59,'Full Price List'!B:S,11,FALSE))," ",(VLOOKUP(B59,'Full Price List'!B:S,13,FALSE)))</f>
        <v xml:space="preserve"> </v>
      </c>
      <c r="H59" s="21" t="str">
        <f>IF(ISNA(VLOOKUP(B59,'Full Price List'!B:S,8,FALSE))," ",(VLOOKUP(B59,'Full Price List'!B:S,10,FALSE)))</f>
        <v xml:space="preserve"> </v>
      </c>
      <c r="I59" s="3" t="str">
        <f t="shared" si="0"/>
        <v/>
      </c>
      <c r="J59" s="4" t="str">
        <f t="shared" si="1"/>
        <v/>
      </c>
    </row>
    <row r="60" spans="1:10" x14ac:dyDescent="0.25">
      <c r="A60" s="25">
        <v>39</v>
      </c>
      <c r="B60" s="58"/>
      <c r="C60" s="35"/>
      <c r="D60" s="1" t="str">
        <f>IF(ISNA(VLOOKUP(B60,'Full Price List'!B:S,4,FALSE))," ",(VLOOKUP(B60,'Full Price List'!B:S,4,FALSE)))</f>
        <v xml:space="preserve"> </v>
      </c>
      <c r="E60" s="1"/>
      <c r="F60" s="31" t="str">
        <f>IF(ISNA(VLOOKUP(B60,'Full Price List'!B:S,18,FALSE))," ",(VLOOKUP(B60,'Full Price List'!B:S,20,FALSE)))</f>
        <v xml:space="preserve"> </v>
      </c>
      <c r="G60" s="2" t="str">
        <f>IF(ISNA(VLOOKUP(B60,'Full Price List'!B:S,11,FALSE))," ",(VLOOKUP(B60,'Full Price List'!B:S,13,FALSE)))</f>
        <v xml:space="preserve"> </v>
      </c>
      <c r="H60" s="21" t="str">
        <f>IF(ISNA(VLOOKUP(B60,'Full Price List'!B:S,8,FALSE))," ",(VLOOKUP(B60,'Full Price List'!B:S,10,FALSE)))</f>
        <v xml:space="preserve"> </v>
      </c>
      <c r="I60" s="3" t="str">
        <f t="shared" si="0"/>
        <v/>
      </c>
      <c r="J60" s="4" t="str">
        <f t="shared" si="1"/>
        <v/>
      </c>
    </row>
    <row r="61" spans="1:10" x14ac:dyDescent="0.25">
      <c r="A61" s="25">
        <v>40</v>
      </c>
      <c r="B61" s="58"/>
      <c r="C61" s="35"/>
      <c r="D61" s="1" t="str">
        <f>IF(ISNA(VLOOKUP(B61,'Full Price List'!B:S,4,FALSE))," ",(VLOOKUP(B61,'Full Price List'!B:S,4,FALSE)))</f>
        <v xml:space="preserve"> </v>
      </c>
      <c r="E61" s="1"/>
      <c r="F61" s="31" t="str">
        <f>IF(ISNA(VLOOKUP(B61,'Full Price List'!B:S,18,FALSE))," ",(VLOOKUP(B61,'Full Price List'!B:S,20,FALSE)))</f>
        <v xml:space="preserve"> </v>
      </c>
      <c r="G61" s="2" t="str">
        <f>IF(ISNA(VLOOKUP(B61,'Full Price List'!B:S,11,FALSE))," ",(VLOOKUP(B61,'Full Price List'!B:S,13,FALSE)))</f>
        <v xml:space="preserve"> </v>
      </c>
      <c r="H61" s="21" t="str">
        <f>IF(ISNA(VLOOKUP(B61,'Full Price List'!B:S,8,FALSE))," ",(VLOOKUP(B61,'Full Price List'!B:S,10,FALSE)))</f>
        <v xml:space="preserve"> </v>
      </c>
      <c r="I61" s="3" t="str">
        <f t="shared" si="0"/>
        <v/>
      </c>
      <c r="J61" s="4" t="str">
        <f t="shared" si="1"/>
        <v/>
      </c>
    </row>
    <row r="62" spans="1:10" x14ac:dyDescent="0.25">
      <c r="A62" s="25">
        <v>41</v>
      </c>
      <c r="B62" s="58"/>
      <c r="C62" s="35"/>
      <c r="D62" s="1" t="str">
        <f>IF(ISNA(VLOOKUP(B62,'Full Price List'!B:S,4,FALSE))," ",(VLOOKUP(B62,'Full Price List'!B:S,4,FALSE)))</f>
        <v xml:space="preserve"> </v>
      </c>
      <c r="E62" s="1"/>
      <c r="F62" s="31" t="str">
        <f>IF(ISNA(VLOOKUP(B62,'Full Price List'!B:S,18,FALSE))," ",(VLOOKUP(B62,'Full Price List'!B:S,20,FALSE)))</f>
        <v xml:space="preserve"> </v>
      </c>
      <c r="G62" s="2" t="str">
        <f>IF(ISNA(VLOOKUP(B62,'Full Price List'!B:S,11,FALSE))," ",(VLOOKUP(B62,'Full Price List'!B:S,13,FALSE)))</f>
        <v xml:space="preserve"> </v>
      </c>
      <c r="H62" s="21" t="str">
        <f>IF(ISNA(VLOOKUP(B62,'Full Price List'!B:S,8,FALSE))," ",(VLOOKUP(B62,'Full Price List'!B:S,10,FALSE)))</f>
        <v xml:space="preserve"> </v>
      </c>
      <c r="I62" s="3" t="str">
        <f t="shared" si="0"/>
        <v/>
      </c>
      <c r="J62" s="4" t="str">
        <f t="shared" si="1"/>
        <v/>
      </c>
    </row>
    <row r="63" spans="1:10" x14ac:dyDescent="0.25">
      <c r="A63" s="25">
        <v>42</v>
      </c>
      <c r="B63" s="58"/>
      <c r="C63" s="35"/>
      <c r="D63" s="1" t="str">
        <f>IF(ISNA(VLOOKUP(B63,'Full Price List'!B:S,4,FALSE))," ",(VLOOKUP(B63,'Full Price List'!B:S,4,FALSE)))</f>
        <v xml:space="preserve"> </v>
      </c>
      <c r="E63" s="1"/>
      <c r="F63" s="31" t="str">
        <f>IF(ISNA(VLOOKUP(B63,'Full Price List'!B:S,18,FALSE))," ",(VLOOKUP(B63,'Full Price List'!B:S,20,FALSE)))</f>
        <v xml:space="preserve"> </v>
      </c>
      <c r="G63" s="2" t="str">
        <f>IF(ISNA(VLOOKUP(B63,'Full Price List'!B:S,11,FALSE))," ",(VLOOKUP(B63,'Full Price List'!B:S,13,FALSE)))</f>
        <v xml:space="preserve"> </v>
      </c>
      <c r="H63" s="21" t="str">
        <f>IF(ISNA(VLOOKUP(B63,'Full Price List'!B:S,8,FALSE))," ",(VLOOKUP(B63,'Full Price List'!B:S,10,FALSE)))</f>
        <v xml:space="preserve"> </v>
      </c>
      <c r="I63" s="3" t="str">
        <f t="shared" si="0"/>
        <v/>
      </c>
      <c r="J63" s="4" t="str">
        <f t="shared" si="1"/>
        <v/>
      </c>
    </row>
    <row r="64" spans="1:10" x14ac:dyDescent="0.25">
      <c r="A64" s="25">
        <v>43</v>
      </c>
      <c r="B64" s="58"/>
      <c r="C64" s="35"/>
      <c r="D64" s="1" t="str">
        <f>IF(ISNA(VLOOKUP(B64,'Full Price List'!B:S,4,FALSE))," ",(VLOOKUP(B64,'Full Price List'!B:S,4,FALSE)))</f>
        <v xml:space="preserve"> </v>
      </c>
      <c r="E64" s="1"/>
      <c r="F64" s="31" t="str">
        <f>IF(ISNA(VLOOKUP(B64,'Full Price List'!B:S,18,FALSE))," ",(VLOOKUP(B64,'Full Price List'!B:S,20,FALSE)))</f>
        <v xml:space="preserve"> </v>
      </c>
      <c r="G64" s="2" t="str">
        <f>IF(ISNA(VLOOKUP(B64,'Full Price List'!B:S,11,FALSE))," ",(VLOOKUP(B64,'Full Price List'!B:S,13,FALSE)))</f>
        <v xml:space="preserve"> </v>
      </c>
      <c r="H64" s="21" t="str">
        <f>IF(ISNA(VLOOKUP(B64,'Full Price List'!B:S,8,FALSE))," ",(VLOOKUP(B64,'Full Price List'!B:S,10,FALSE)))</f>
        <v xml:space="preserve"> </v>
      </c>
      <c r="I64" s="3" t="str">
        <f t="shared" si="0"/>
        <v/>
      </c>
      <c r="J64" s="4" t="str">
        <f t="shared" si="1"/>
        <v/>
      </c>
    </row>
    <row r="65" spans="1:10" x14ac:dyDescent="0.25">
      <c r="A65" s="25">
        <v>44</v>
      </c>
      <c r="B65" s="58"/>
      <c r="C65" s="35"/>
      <c r="D65" s="1" t="str">
        <f>IF(ISNA(VLOOKUP(B65,'Full Price List'!B:S,4,FALSE))," ",(VLOOKUP(B65,'Full Price List'!B:S,4,FALSE)))</f>
        <v xml:space="preserve"> </v>
      </c>
      <c r="E65" s="1"/>
      <c r="F65" s="31" t="str">
        <f>IF(ISNA(VLOOKUP(B65,'Full Price List'!B:S,18,FALSE))," ",(VLOOKUP(B65,'Full Price List'!B:S,20,FALSE)))</f>
        <v xml:space="preserve"> </v>
      </c>
      <c r="G65" s="2" t="str">
        <f>IF(ISNA(VLOOKUP(B65,'Full Price List'!B:S,11,FALSE))," ",(VLOOKUP(B65,'Full Price List'!B:S,13,FALSE)))</f>
        <v xml:space="preserve"> </v>
      </c>
      <c r="H65" s="21" t="str">
        <f>IF(ISNA(VLOOKUP(B65,'Full Price List'!B:S,8,FALSE))," ",(VLOOKUP(B65,'Full Price List'!B:S,10,FALSE)))</f>
        <v xml:space="preserve"> </v>
      </c>
      <c r="I65" s="3" t="str">
        <f t="shared" si="0"/>
        <v/>
      </c>
      <c r="J65" s="4" t="str">
        <f t="shared" si="1"/>
        <v/>
      </c>
    </row>
    <row r="66" spans="1:10" x14ac:dyDescent="0.25">
      <c r="A66" s="25">
        <v>45</v>
      </c>
      <c r="B66" s="58"/>
      <c r="C66" s="35"/>
      <c r="D66" s="1" t="str">
        <f>IF(ISNA(VLOOKUP(B66,'Full Price List'!B:S,4,FALSE))," ",(VLOOKUP(B66,'Full Price List'!B:S,4,FALSE)))</f>
        <v xml:space="preserve"> </v>
      </c>
      <c r="E66" s="1"/>
      <c r="F66" s="31" t="str">
        <f>IF(ISNA(VLOOKUP(B66,'Full Price List'!B:S,18,FALSE))," ",(VLOOKUP(B66,'Full Price List'!B:S,20,FALSE)))</f>
        <v xml:space="preserve"> </v>
      </c>
      <c r="G66" s="2" t="str">
        <f>IF(ISNA(VLOOKUP(B66,'Full Price List'!B:S,11,FALSE))," ",(VLOOKUP(B66,'Full Price List'!B:S,13,FALSE)))</f>
        <v xml:space="preserve"> </v>
      </c>
      <c r="H66" s="21" t="str">
        <f>IF(ISNA(VLOOKUP(B66,'Full Price List'!B:S,8,FALSE))," ",(VLOOKUP(B66,'Full Price List'!B:S,10,FALSE)))</f>
        <v xml:space="preserve"> </v>
      </c>
      <c r="I66" s="3" t="str">
        <f t="shared" si="0"/>
        <v/>
      </c>
      <c r="J66" s="4" t="str">
        <f t="shared" si="1"/>
        <v/>
      </c>
    </row>
    <row r="67" spans="1:10" x14ac:dyDescent="0.25">
      <c r="A67" s="25">
        <v>46</v>
      </c>
      <c r="B67" s="58"/>
      <c r="C67" s="35"/>
      <c r="D67" s="1" t="str">
        <f>IF(ISNA(VLOOKUP(B67,'Full Price List'!B:S,4,FALSE))," ",(VLOOKUP(B67,'Full Price List'!B:S,4,FALSE)))</f>
        <v xml:space="preserve"> </v>
      </c>
      <c r="E67" s="1"/>
      <c r="F67" s="31" t="str">
        <f>IF(ISNA(VLOOKUP(B67,'Full Price List'!B:S,18,FALSE))," ",(VLOOKUP(B67,'Full Price List'!B:S,20,FALSE)))</f>
        <v xml:space="preserve"> </v>
      </c>
      <c r="G67" s="2" t="str">
        <f>IF(ISNA(VLOOKUP(B67,'Full Price List'!B:S,11,FALSE))," ",(VLOOKUP(B67,'Full Price List'!B:S,13,FALSE)))</f>
        <v xml:space="preserve"> </v>
      </c>
      <c r="H67" s="21" t="str">
        <f>IF(ISNA(VLOOKUP(B67,'Full Price List'!B:S,8,FALSE))," ",(VLOOKUP(B67,'Full Price List'!B:S,10,FALSE)))</f>
        <v xml:space="preserve"> </v>
      </c>
      <c r="I67" s="3" t="str">
        <f t="shared" si="0"/>
        <v/>
      </c>
      <c r="J67" s="4" t="str">
        <f t="shared" si="1"/>
        <v/>
      </c>
    </row>
    <row r="68" spans="1:10" x14ac:dyDescent="0.25">
      <c r="A68" s="25">
        <v>47</v>
      </c>
      <c r="B68" s="58"/>
      <c r="C68" s="35"/>
      <c r="D68" s="1" t="str">
        <f>IF(ISNA(VLOOKUP(B68,'Full Price List'!B:S,4,FALSE))," ",(VLOOKUP(B68,'Full Price List'!B:S,4,FALSE)))</f>
        <v xml:space="preserve"> </v>
      </c>
      <c r="E68" s="1"/>
      <c r="F68" s="31" t="str">
        <f>IF(ISNA(VLOOKUP(B68,'Full Price List'!B:S,18,FALSE))," ",(VLOOKUP(B68,'Full Price List'!B:S,20,FALSE)))</f>
        <v xml:space="preserve"> </v>
      </c>
      <c r="G68" s="2" t="str">
        <f>IF(ISNA(VLOOKUP(B68,'Full Price List'!B:S,11,FALSE))," ",(VLOOKUP(B68,'Full Price List'!B:S,13,FALSE)))</f>
        <v xml:space="preserve"> </v>
      </c>
      <c r="H68" s="21" t="str">
        <f>IF(ISNA(VLOOKUP(B68,'Full Price List'!B:S,8,FALSE))," ",(VLOOKUP(B68,'Full Price List'!B:S,10,FALSE)))</f>
        <v xml:space="preserve"> </v>
      </c>
      <c r="I68" s="3" t="str">
        <f t="shared" si="0"/>
        <v/>
      </c>
      <c r="J68" s="4" t="str">
        <f t="shared" si="1"/>
        <v/>
      </c>
    </row>
    <row r="69" spans="1:10" x14ac:dyDescent="0.25">
      <c r="A69" s="25">
        <v>48</v>
      </c>
      <c r="B69" s="58"/>
      <c r="C69" s="35"/>
      <c r="D69" s="1" t="str">
        <f>IF(ISNA(VLOOKUP(B69,'Full Price List'!B:S,4,FALSE))," ",(VLOOKUP(B69,'Full Price List'!B:S,4,FALSE)))</f>
        <v xml:space="preserve"> </v>
      </c>
      <c r="E69" s="1"/>
      <c r="F69" s="31" t="str">
        <f>IF(ISNA(VLOOKUP(B69,'Full Price List'!B:S,18,FALSE))," ",(VLOOKUP(B69,'Full Price List'!B:S,20,FALSE)))</f>
        <v xml:space="preserve"> </v>
      </c>
      <c r="G69" s="2" t="str">
        <f>IF(ISNA(VLOOKUP(B69,'Full Price List'!B:S,11,FALSE))," ",(VLOOKUP(B69,'Full Price List'!B:S,13,FALSE)))</f>
        <v xml:space="preserve"> </v>
      </c>
      <c r="H69" s="21" t="str">
        <f>IF(ISNA(VLOOKUP(B69,'Full Price List'!B:S,8,FALSE))," ",(VLOOKUP(B69,'Full Price List'!B:S,10,FALSE)))</f>
        <v xml:space="preserve"> </v>
      </c>
      <c r="I69" s="3" t="str">
        <f t="shared" si="0"/>
        <v/>
      </c>
      <c r="J69" s="4" t="str">
        <f t="shared" si="1"/>
        <v/>
      </c>
    </row>
    <row r="70" spans="1:10" x14ac:dyDescent="0.25">
      <c r="A70" s="25">
        <v>49</v>
      </c>
      <c r="B70" s="58"/>
      <c r="C70" s="35"/>
      <c r="D70" s="1" t="str">
        <f>IF(ISNA(VLOOKUP(B70,'Full Price List'!B:S,4,FALSE))," ",(VLOOKUP(B70,'Full Price List'!B:S,4,FALSE)))</f>
        <v xml:space="preserve"> </v>
      </c>
      <c r="E70" s="1"/>
      <c r="F70" s="31" t="str">
        <f>IF(ISNA(VLOOKUP(B70,'Full Price List'!B:S,18,FALSE))," ",(VLOOKUP(B70,'Full Price List'!B:S,20,FALSE)))</f>
        <v xml:space="preserve"> </v>
      </c>
      <c r="G70" s="2" t="str">
        <f>IF(ISNA(VLOOKUP(B70,'Full Price List'!B:S,11,FALSE))," ",(VLOOKUP(B70,'Full Price List'!B:S,13,FALSE)))</f>
        <v xml:space="preserve"> </v>
      </c>
      <c r="H70" s="21" t="str">
        <f>IF(ISNA(VLOOKUP(B70,'Full Price List'!B:S,8,FALSE))," ",(VLOOKUP(B70,'Full Price List'!B:S,10,FALSE)))</f>
        <v xml:space="preserve"> </v>
      </c>
      <c r="I70" s="3" t="str">
        <f t="shared" si="0"/>
        <v/>
      </c>
      <c r="J70" s="4" t="str">
        <f t="shared" si="1"/>
        <v/>
      </c>
    </row>
    <row r="71" spans="1:10" x14ac:dyDescent="0.25">
      <c r="A71" s="25">
        <v>50</v>
      </c>
      <c r="B71" s="58"/>
      <c r="C71" s="35"/>
      <c r="D71" s="1" t="str">
        <f>IF(ISNA(VLOOKUP(B71,'Full Price List'!B:S,4,FALSE))," ",(VLOOKUP(B71,'Full Price List'!B:S,4,FALSE)))</f>
        <v xml:space="preserve"> </v>
      </c>
      <c r="E71" s="1"/>
      <c r="F71" s="31" t="str">
        <f>IF(ISNA(VLOOKUP(B71,'Full Price List'!B:S,18,FALSE))," ",(VLOOKUP(B71,'Full Price List'!B:S,20,FALSE)))</f>
        <v xml:space="preserve"> </v>
      </c>
      <c r="G71" s="2" t="str">
        <f>IF(ISNA(VLOOKUP(B71,'Full Price List'!B:S,11,FALSE))," ",(VLOOKUP(B71,'Full Price List'!B:S,13,FALSE)))</f>
        <v xml:space="preserve"> </v>
      </c>
      <c r="H71" s="21" t="str">
        <f>IF(ISNA(VLOOKUP(B71,'Full Price List'!B:S,8,FALSE))," ",(VLOOKUP(B71,'Full Price List'!B:S,10,FALSE)))</f>
        <v xml:space="preserve"> </v>
      </c>
      <c r="I71" s="3" t="str">
        <f t="shared" si="0"/>
        <v/>
      </c>
      <c r="J71" s="4" t="str">
        <f t="shared" si="1"/>
        <v/>
      </c>
    </row>
    <row r="72" spans="1:10" x14ac:dyDescent="0.25">
      <c r="A72" s="25">
        <v>51</v>
      </c>
      <c r="B72" s="58"/>
      <c r="C72" s="35"/>
      <c r="D72" s="1" t="str">
        <f>IF(ISNA(VLOOKUP(B72,'Full Price List'!B:S,4,FALSE))," ",(VLOOKUP(B72,'Full Price List'!B:S,4,FALSE)))</f>
        <v xml:space="preserve"> </v>
      </c>
      <c r="E72" s="1"/>
      <c r="F72" s="31" t="str">
        <f>IF(ISNA(VLOOKUP(B72,'Full Price List'!B:S,18,FALSE))," ",(VLOOKUP(B72,'Full Price List'!B:S,20,FALSE)))</f>
        <v xml:space="preserve"> </v>
      </c>
      <c r="G72" s="2" t="str">
        <f>IF(ISNA(VLOOKUP(B72,'Full Price List'!B:S,11,FALSE))," ",(VLOOKUP(B72,'Full Price List'!B:S,13,FALSE)))</f>
        <v xml:space="preserve"> </v>
      </c>
      <c r="H72" s="21" t="str">
        <f>IF(ISNA(VLOOKUP(B72,'Full Price List'!B:S,8,FALSE))," ",(VLOOKUP(B72,'Full Price List'!B:S,10,FALSE)))</f>
        <v xml:space="preserve"> </v>
      </c>
      <c r="I72" s="3" t="str">
        <f t="shared" si="0"/>
        <v/>
      </c>
      <c r="J72" s="4" t="str">
        <f t="shared" si="1"/>
        <v/>
      </c>
    </row>
    <row r="73" spans="1:10" x14ac:dyDescent="0.25">
      <c r="A73" s="25">
        <v>52</v>
      </c>
      <c r="B73" s="58"/>
      <c r="C73" s="35"/>
      <c r="D73" s="1" t="str">
        <f>IF(ISNA(VLOOKUP(B73,'Full Price List'!B:S,4,FALSE))," ",(VLOOKUP(B73,'Full Price List'!B:S,4,FALSE)))</f>
        <v xml:space="preserve"> </v>
      </c>
      <c r="E73" s="1"/>
      <c r="F73" s="31" t="str">
        <f>IF(ISNA(VLOOKUP(B73,'Full Price List'!B:S,18,FALSE))," ",(VLOOKUP(B73,'Full Price List'!B:S,20,FALSE)))</f>
        <v xml:space="preserve"> </v>
      </c>
      <c r="G73" s="2" t="str">
        <f>IF(ISNA(VLOOKUP(B73,'Full Price List'!B:S,11,FALSE))," ",(VLOOKUP(B73,'Full Price List'!B:S,13,FALSE)))</f>
        <v xml:space="preserve"> </v>
      </c>
      <c r="H73" s="21" t="str">
        <f>IF(ISNA(VLOOKUP(B73,'Full Price List'!B:S,8,FALSE))," ",(VLOOKUP(B73,'Full Price List'!B:S,10,FALSE)))</f>
        <v xml:space="preserve"> </v>
      </c>
      <c r="I73" s="3" t="str">
        <f t="shared" si="0"/>
        <v/>
      </c>
      <c r="J73" s="4" t="str">
        <f t="shared" si="1"/>
        <v/>
      </c>
    </row>
    <row r="74" spans="1:10" x14ac:dyDescent="0.25">
      <c r="A74" s="25">
        <v>53</v>
      </c>
      <c r="B74" s="58"/>
      <c r="C74" s="35"/>
      <c r="D74" s="1" t="str">
        <f>IF(ISNA(VLOOKUP(B74,'Full Price List'!B:S,4,FALSE))," ",(VLOOKUP(B74,'Full Price List'!B:S,4,FALSE)))</f>
        <v xml:space="preserve"> </v>
      </c>
      <c r="E74" s="1"/>
      <c r="F74" s="31" t="str">
        <f>IF(ISNA(VLOOKUP(B74,'Full Price List'!B:S,18,FALSE))," ",(VLOOKUP(B74,'Full Price List'!B:S,20,FALSE)))</f>
        <v xml:space="preserve"> </v>
      </c>
      <c r="G74" s="2" t="str">
        <f>IF(ISNA(VLOOKUP(B74,'Full Price List'!B:S,11,FALSE))," ",(VLOOKUP(B74,'Full Price List'!B:S,13,FALSE)))</f>
        <v xml:space="preserve"> </v>
      </c>
      <c r="H74" s="21" t="str">
        <f>IF(ISNA(VLOOKUP(B74,'Full Price List'!B:S,8,FALSE))," ",(VLOOKUP(B74,'Full Price List'!B:S,10,FALSE)))</f>
        <v xml:space="preserve"> </v>
      </c>
      <c r="I74" s="3" t="str">
        <f t="shared" si="0"/>
        <v/>
      </c>
      <c r="J74" s="4" t="str">
        <f t="shared" si="1"/>
        <v/>
      </c>
    </row>
    <row r="75" spans="1:10" x14ac:dyDescent="0.25">
      <c r="A75" s="25">
        <v>54</v>
      </c>
      <c r="B75" s="58"/>
      <c r="C75" s="35"/>
      <c r="D75" s="1" t="str">
        <f>IF(ISNA(VLOOKUP(B75,'Full Price List'!B:S,4,FALSE))," ",(VLOOKUP(B75,'Full Price List'!B:S,4,FALSE)))</f>
        <v xml:space="preserve"> </v>
      </c>
      <c r="E75" s="1"/>
      <c r="F75" s="31" t="str">
        <f>IF(ISNA(VLOOKUP(B75,'Full Price List'!B:S,18,FALSE))," ",(VLOOKUP(B75,'Full Price List'!B:S,20,FALSE)))</f>
        <v xml:space="preserve"> </v>
      </c>
      <c r="G75" s="2" t="str">
        <f>IF(ISNA(VLOOKUP(B75,'Full Price List'!B:S,11,FALSE))," ",(VLOOKUP(B75,'Full Price List'!B:S,13,FALSE)))</f>
        <v xml:space="preserve"> </v>
      </c>
      <c r="H75" s="21" t="str">
        <f>IF(ISNA(VLOOKUP(B75,'Full Price List'!B:S,8,FALSE))," ",(VLOOKUP(B75,'Full Price List'!B:S,10,FALSE)))</f>
        <v xml:space="preserve"> </v>
      </c>
      <c r="I75" s="3" t="str">
        <f t="shared" si="0"/>
        <v/>
      </c>
      <c r="J75" s="4" t="str">
        <f t="shared" si="1"/>
        <v/>
      </c>
    </row>
    <row r="76" spans="1:10" x14ac:dyDescent="0.25">
      <c r="A76" s="25">
        <v>55</v>
      </c>
      <c r="B76" s="58"/>
      <c r="C76" s="35"/>
      <c r="D76" s="1" t="str">
        <f>IF(ISNA(VLOOKUP(B76,'Full Price List'!B:S,4,FALSE))," ",(VLOOKUP(B76,'Full Price List'!B:S,4,FALSE)))</f>
        <v xml:space="preserve"> </v>
      </c>
      <c r="E76" s="1"/>
      <c r="F76" s="31" t="str">
        <f>IF(ISNA(VLOOKUP(B76,'Full Price List'!B:S,18,FALSE))," ",(VLOOKUP(B76,'Full Price List'!B:S,20,FALSE)))</f>
        <v xml:space="preserve"> </v>
      </c>
      <c r="G76" s="2" t="str">
        <f>IF(ISNA(VLOOKUP(B76,'Full Price List'!B:S,11,FALSE))," ",(VLOOKUP(B76,'Full Price List'!B:S,13,FALSE)))</f>
        <v xml:space="preserve"> </v>
      </c>
      <c r="H76" s="21" t="str">
        <f>IF(ISNA(VLOOKUP(B76,'Full Price List'!B:S,8,FALSE))," ",(VLOOKUP(B76,'Full Price List'!B:S,10,FALSE)))</f>
        <v xml:space="preserve"> </v>
      </c>
      <c r="I76" s="3" t="str">
        <f t="shared" si="0"/>
        <v/>
      </c>
      <c r="J76" s="4" t="str">
        <f t="shared" si="1"/>
        <v/>
      </c>
    </row>
    <row r="77" spans="1:10" x14ac:dyDescent="0.25">
      <c r="A77" s="25">
        <v>56</v>
      </c>
      <c r="B77" s="58"/>
      <c r="C77" s="35"/>
      <c r="D77" s="1" t="str">
        <f>IF(ISNA(VLOOKUP(B77,'Full Price List'!B:S,4,FALSE))," ",(VLOOKUP(B77,'Full Price List'!B:S,4,FALSE)))</f>
        <v xml:space="preserve"> </v>
      </c>
      <c r="E77" s="1"/>
      <c r="F77" s="31" t="str">
        <f>IF(ISNA(VLOOKUP(B77,'Full Price List'!B:S,18,FALSE))," ",(VLOOKUP(B77,'Full Price List'!B:S,20,FALSE)))</f>
        <v xml:space="preserve"> </v>
      </c>
      <c r="G77" s="2" t="str">
        <f>IF(ISNA(VLOOKUP(B77,'Full Price List'!B:S,11,FALSE))," ",(VLOOKUP(B77,'Full Price List'!B:S,13,FALSE)))</f>
        <v xml:space="preserve"> </v>
      </c>
      <c r="H77" s="21" t="str">
        <f>IF(ISNA(VLOOKUP(B77,'Full Price List'!B:S,8,FALSE))," ",(VLOOKUP(B77,'Full Price List'!B:S,10,FALSE)))</f>
        <v xml:space="preserve"> </v>
      </c>
      <c r="I77" s="3" t="str">
        <f t="shared" si="0"/>
        <v/>
      </c>
      <c r="J77" s="4" t="str">
        <f t="shared" si="1"/>
        <v/>
      </c>
    </row>
    <row r="78" spans="1:10" x14ac:dyDescent="0.25">
      <c r="A78" s="25">
        <v>57</v>
      </c>
      <c r="B78" s="58"/>
      <c r="C78" s="35"/>
      <c r="D78" s="1" t="str">
        <f>IF(ISNA(VLOOKUP(B78,'Full Price List'!B:S,4,FALSE))," ",(VLOOKUP(B78,'Full Price List'!B:S,4,FALSE)))</f>
        <v xml:space="preserve"> </v>
      </c>
      <c r="E78" s="1"/>
      <c r="F78" s="31" t="str">
        <f>IF(ISNA(VLOOKUP(B78,'Full Price List'!B:S,18,FALSE))," ",(VLOOKUP(B78,'Full Price List'!B:S,20,FALSE)))</f>
        <v xml:space="preserve"> </v>
      </c>
      <c r="G78" s="2" t="str">
        <f>IF(ISNA(VLOOKUP(B78,'Full Price List'!B:S,11,FALSE))," ",(VLOOKUP(B78,'Full Price List'!B:S,13,FALSE)))</f>
        <v xml:space="preserve"> </v>
      </c>
      <c r="H78" s="21" t="str">
        <f>IF(ISNA(VLOOKUP(B78,'Full Price List'!B:S,8,FALSE))," ",(VLOOKUP(B78,'Full Price List'!B:S,10,FALSE)))</f>
        <v xml:space="preserve"> </v>
      </c>
      <c r="I78" s="3" t="str">
        <f t="shared" si="0"/>
        <v/>
      </c>
      <c r="J78" s="4" t="str">
        <f t="shared" si="1"/>
        <v/>
      </c>
    </row>
    <row r="79" spans="1:10" x14ac:dyDescent="0.25">
      <c r="A79" s="25">
        <v>58</v>
      </c>
      <c r="B79" s="58"/>
      <c r="C79" s="35"/>
      <c r="D79" s="1" t="str">
        <f>IF(ISNA(VLOOKUP(B79,'Full Price List'!B:S,4,FALSE))," ",(VLOOKUP(B79,'Full Price List'!B:S,4,FALSE)))</f>
        <v xml:space="preserve"> </v>
      </c>
      <c r="E79" s="1"/>
      <c r="F79" s="31" t="str">
        <f>IF(ISNA(VLOOKUP(B79,'Full Price List'!B:S,18,FALSE))," ",(VLOOKUP(B79,'Full Price List'!B:S,20,FALSE)))</f>
        <v xml:space="preserve"> </v>
      </c>
      <c r="G79" s="2" t="str">
        <f>IF(ISNA(VLOOKUP(B79,'Full Price List'!B:S,11,FALSE))," ",(VLOOKUP(B79,'Full Price List'!B:S,13,FALSE)))</f>
        <v xml:space="preserve"> </v>
      </c>
      <c r="H79" s="21" t="str">
        <f>IF(ISNA(VLOOKUP(B79,'Full Price List'!B:S,8,FALSE))," ",(VLOOKUP(B79,'Full Price List'!B:S,10,FALSE)))</f>
        <v xml:space="preserve"> </v>
      </c>
      <c r="I79" s="3" t="str">
        <f t="shared" si="0"/>
        <v/>
      </c>
      <c r="J79" s="4" t="str">
        <f t="shared" si="1"/>
        <v/>
      </c>
    </row>
    <row r="80" spans="1:10" x14ac:dyDescent="0.25">
      <c r="A80" s="25">
        <v>59</v>
      </c>
      <c r="B80" s="58"/>
      <c r="C80" s="35"/>
      <c r="D80" s="1" t="str">
        <f>IF(ISNA(VLOOKUP(B80,'Full Price List'!B:S,4,FALSE))," ",(VLOOKUP(B80,'Full Price List'!B:S,4,FALSE)))</f>
        <v xml:space="preserve"> </v>
      </c>
      <c r="E80" s="1"/>
      <c r="F80" s="31" t="str">
        <f>IF(ISNA(VLOOKUP(B80,'Full Price List'!B:S,18,FALSE))," ",(VLOOKUP(B80,'Full Price List'!B:S,20,FALSE)))</f>
        <v xml:space="preserve"> </v>
      </c>
      <c r="G80" s="2" t="str">
        <f>IF(ISNA(VLOOKUP(B80,'Full Price List'!B:S,11,FALSE))," ",(VLOOKUP(B80,'Full Price List'!B:S,13,FALSE)))</f>
        <v xml:space="preserve"> </v>
      </c>
      <c r="H80" s="21" t="str">
        <f>IF(ISNA(VLOOKUP(B80,'Full Price List'!B:S,8,FALSE))," ",(VLOOKUP(B80,'Full Price List'!B:S,10,FALSE)))</f>
        <v xml:space="preserve"> </v>
      </c>
      <c r="I80" s="3" t="str">
        <f t="shared" si="0"/>
        <v/>
      </c>
      <c r="J80" s="4" t="str">
        <f t="shared" si="1"/>
        <v/>
      </c>
    </row>
    <row r="81" spans="1:10" x14ac:dyDescent="0.25">
      <c r="A81" s="25">
        <v>60</v>
      </c>
      <c r="B81" s="58"/>
      <c r="C81" s="35"/>
      <c r="D81" s="1" t="str">
        <f>IF(ISNA(VLOOKUP(B81,'Full Price List'!B:S,4,FALSE))," ",(VLOOKUP(B81,'Full Price List'!B:S,4,FALSE)))</f>
        <v xml:space="preserve"> </v>
      </c>
      <c r="E81" s="1"/>
      <c r="F81" s="31" t="str">
        <f>IF(ISNA(VLOOKUP(B81,'Full Price List'!B:S,18,FALSE))," ",(VLOOKUP(B81,'Full Price List'!B:S,20,FALSE)))</f>
        <v xml:space="preserve"> </v>
      </c>
      <c r="G81" s="2" t="str">
        <f>IF(ISNA(VLOOKUP(B81,'Full Price List'!B:S,11,FALSE))," ",(VLOOKUP(B81,'Full Price List'!B:S,13,FALSE)))</f>
        <v xml:space="preserve"> </v>
      </c>
      <c r="H81" s="21" t="str">
        <f>IF(ISNA(VLOOKUP(B81,'Full Price List'!B:S,8,FALSE))," ",(VLOOKUP(B81,'Full Price List'!B:S,10,FALSE)))</f>
        <v xml:space="preserve"> </v>
      </c>
      <c r="I81" s="3" t="str">
        <f t="shared" si="0"/>
        <v/>
      </c>
      <c r="J81" s="4" t="str">
        <f t="shared" si="1"/>
        <v/>
      </c>
    </row>
    <row r="82" spans="1:10" x14ac:dyDescent="0.25">
      <c r="A82" s="25">
        <v>61</v>
      </c>
      <c r="B82" s="58"/>
      <c r="C82" s="35"/>
      <c r="D82" s="1" t="str">
        <f>IF(ISNA(VLOOKUP(B82,'Full Price List'!B:S,4,FALSE))," ",(VLOOKUP(B82,'Full Price List'!B:S,4,FALSE)))</f>
        <v xml:space="preserve"> </v>
      </c>
      <c r="E82" s="1"/>
      <c r="F82" s="31" t="str">
        <f>IF(ISNA(VLOOKUP(B82,'Full Price List'!B:S,18,FALSE))," ",(VLOOKUP(B82,'Full Price List'!B:S,20,FALSE)))</f>
        <v xml:space="preserve"> </v>
      </c>
      <c r="G82" s="2" t="str">
        <f>IF(ISNA(VLOOKUP(B82,'Full Price List'!B:S,11,FALSE))," ",(VLOOKUP(B82,'Full Price List'!B:S,13,FALSE)))</f>
        <v xml:space="preserve"> </v>
      </c>
      <c r="H82" s="21" t="str">
        <f>IF(ISNA(VLOOKUP(B82,'Full Price List'!B:S,8,FALSE))," ",(VLOOKUP(B82,'Full Price List'!B:S,10,FALSE)))</f>
        <v xml:space="preserve"> </v>
      </c>
      <c r="I82" s="3" t="str">
        <f t="shared" si="0"/>
        <v/>
      </c>
      <c r="J82" s="4" t="str">
        <f t="shared" si="1"/>
        <v/>
      </c>
    </row>
    <row r="83" spans="1:10" x14ac:dyDescent="0.25">
      <c r="A83" s="25">
        <v>62</v>
      </c>
      <c r="B83" s="58"/>
      <c r="C83" s="35"/>
      <c r="D83" s="1" t="str">
        <f>IF(ISNA(VLOOKUP(B83,'Full Price List'!B:S,4,FALSE))," ",(VLOOKUP(B83,'Full Price List'!B:S,4,FALSE)))</f>
        <v xml:space="preserve"> </v>
      </c>
      <c r="E83" s="1"/>
      <c r="F83" s="31" t="str">
        <f>IF(ISNA(VLOOKUP(B83,'Full Price List'!B:S,18,FALSE))," ",(VLOOKUP(B83,'Full Price List'!B:S,20,FALSE)))</f>
        <v xml:space="preserve"> </v>
      </c>
      <c r="G83" s="2" t="str">
        <f>IF(ISNA(VLOOKUP(B83,'Full Price List'!B:S,11,FALSE))," ",(VLOOKUP(B83,'Full Price List'!B:S,13,FALSE)))</f>
        <v xml:space="preserve"> </v>
      </c>
      <c r="H83" s="21" t="str">
        <f>IF(ISNA(VLOOKUP(B83,'Full Price List'!B:S,8,FALSE))," ",(VLOOKUP(B83,'Full Price List'!B:S,10,FALSE)))</f>
        <v xml:space="preserve"> </v>
      </c>
      <c r="I83" s="3" t="str">
        <f t="shared" si="0"/>
        <v/>
      </c>
      <c r="J83" s="4" t="str">
        <f t="shared" si="1"/>
        <v/>
      </c>
    </row>
    <row r="84" spans="1:10" x14ac:dyDescent="0.25">
      <c r="A84" s="25">
        <v>63</v>
      </c>
      <c r="B84" s="58"/>
      <c r="C84" s="35"/>
      <c r="D84" s="1" t="str">
        <f>IF(ISNA(VLOOKUP(B84,'Full Price List'!B:S,4,FALSE))," ",(VLOOKUP(B84,'Full Price List'!B:S,4,FALSE)))</f>
        <v xml:space="preserve"> </v>
      </c>
      <c r="E84" s="1"/>
      <c r="F84" s="31" t="str">
        <f>IF(ISNA(VLOOKUP(B84,'Full Price List'!B:S,18,FALSE))," ",(VLOOKUP(B84,'Full Price List'!B:S,20,FALSE)))</f>
        <v xml:space="preserve"> </v>
      </c>
      <c r="G84" s="2" t="str">
        <f>IF(ISNA(VLOOKUP(B84,'Full Price List'!B:S,11,FALSE))," ",(VLOOKUP(B84,'Full Price List'!B:S,13,FALSE)))</f>
        <v xml:space="preserve"> </v>
      </c>
      <c r="H84" s="21" t="str">
        <f>IF(ISNA(VLOOKUP(B84,'Full Price List'!B:S,8,FALSE))," ",(VLOOKUP(B84,'Full Price List'!B:S,10,FALSE)))</f>
        <v xml:space="preserve"> </v>
      </c>
      <c r="I84" s="3" t="str">
        <f t="shared" si="0"/>
        <v/>
      </c>
      <c r="J84" s="4" t="str">
        <f t="shared" si="1"/>
        <v/>
      </c>
    </row>
    <row r="85" spans="1:10" x14ac:dyDescent="0.25">
      <c r="A85" s="25">
        <v>64</v>
      </c>
      <c r="B85" s="58"/>
      <c r="C85" s="35"/>
      <c r="D85" s="1" t="str">
        <f>IF(ISNA(VLOOKUP(B85,'Full Price List'!B:S,4,FALSE))," ",(VLOOKUP(B85,'Full Price List'!B:S,4,FALSE)))</f>
        <v xml:space="preserve"> </v>
      </c>
      <c r="E85" s="1"/>
      <c r="F85" s="31" t="str">
        <f>IF(ISNA(VLOOKUP(B85,'Full Price List'!B:S,18,FALSE))," ",(VLOOKUP(B85,'Full Price List'!B:S,20,FALSE)))</f>
        <v xml:space="preserve"> </v>
      </c>
      <c r="G85" s="2" t="str">
        <f>IF(ISNA(VLOOKUP(B85,'Full Price List'!B:S,11,FALSE))," ",(VLOOKUP(B85,'Full Price List'!B:S,13,FALSE)))</f>
        <v xml:space="preserve"> </v>
      </c>
      <c r="H85" s="21" t="str">
        <f>IF(ISNA(VLOOKUP(B85,'Full Price List'!B:S,8,FALSE))," ",(VLOOKUP(B85,'Full Price List'!B:S,10,FALSE)))</f>
        <v xml:space="preserve"> </v>
      </c>
      <c r="I85" s="3" t="str">
        <f t="shared" si="0"/>
        <v/>
      </c>
      <c r="J85" s="4" t="str">
        <f t="shared" si="1"/>
        <v/>
      </c>
    </row>
    <row r="86" spans="1:10" x14ac:dyDescent="0.25">
      <c r="A86" s="25">
        <v>65</v>
      </c>
      <c r="B86" s="58"/>
      <c r="C86" s="35"/>
      <c r="D86" s="1" t="str">
        <f>IF(ISNA(VLOOKUP(B86,'Full Price List'!B:S,4,FALSE))," ",(VLOOKUP(B86,'Full Price List'!B:S,4,FALSE)))</f>
        <v xml:space="preserve"> </v>
      </c>
      <c r="E86" s="1"/>
      <c r="F86" s="31" t="str">
        <f>IF(ISNA(VLOOKUP(B86,'Full Price List'!B:S,18,FALSE))," ",(VLOOKUP(B86,'Full Price List'!B:S,20,FALSE)))</f>
        <v xml:space="preserve"> </v>
      </c>
      <c r="G86" s="2" t="str">
        <f>IF(ISNA(VLOOKUP(B86,'Full Price List'!B:S,11,FALSE))," ",(VLOOKUP(B86,'Full Price List'!B:S,13,FALSE)))</f>
        <v xml:space="preserve"> </v>
      </c>
      <c r="H86" s="21" t="str">
        <f>IF(ISNA(VLOOKUP(B86,'Full Price List'!B:S,8,FALSE))," ",(VLOOKUP(B86,'Full Price List'!B:S,10,FALSE)))</f>
        <v xml:space="preserve"> </v>
      </c>
      <c r="I86" s="3" t="str">
        <f t="shared" si="0"/>
        <v/>
      </c>
      <c r="J86" s="4" t="str">
        <f t="shared" si="1"/>
        <v/>
      </c>
    </row>
    <row r="87" spans="1:10" x14ac:dyDescent="0.25">
      <c r="A87" s="25">
        <v>66</v>
      </c>
      <c r="B87" s="58"/>
      <c r="C87" s="35"/>
      <c r="D87" s="1" t="str">
        <f>IF(ISNA(VLOOKUP(B87,'Full Price List'!B:S,4,FALSE))," ",(VLOOKUP(B87,'Full Price List'!B:S,4,FALSE)))</f>
        <v xml:space="preserve"> </v>
      </c>
      <c r="E87" s="1"/>
      <c r="F87" s="31" t="str">
        <f>IF(ISNA(VLOOKUP(B87,'Full Price List'!B:S,18,FALSE))," ",(VLOOKUP(B87,'Full Price List'!B:S,20,FALSE)))</f>
        <v xml:space="preserve"> </v>
      </c>
      <c r="G87" s="2" t="str">
        <f>IF(ISNA(VLOOKUP(B87,'Full Price List'!B:S,11,FALSE))," ",(VLOOKUP(B87,'Full Price List'!B:S,13,FALSE)))</f>
        <v xml:space="preserve"> </v>
      </c>
      <c r="H87" s="21" t="str">
        <f>IF(ISNA(VLOOKUP(B87,'Full Price List'!B:S,8,FALSE))," ",(VLOOKUP(B87,'Full Price List'!B:S,10,FALSE)))</f>
        <v xml:space="preserve"> </v>
      </c>
      <c r="I87" s="3" t="str">
        <f t="shared" si="0"/>
        <v/>
      </c>
      <c r="J87" s="4" t="str">
        <f t="shared" si="1"/>
        <v/>
      </c>
    </row>
    <row r="88" spans="1:10" x14ac:dyDescent="0.25">
      <c r="A88" s="25">
        <v>67</v>
      </c>
      <c r="B88" s="58"/>
      <c r="C88" s="35"/>
      <c r="D88" s="1" t="str">
        <f>IF(ISNA(VLOOKUP(B88,'Full Price List'!B:S,4,FALSE))," ",(VLOOKUP(B88,'Full Price List'!B:S,4,FALSE)))</f>
        <v xml:space="preserve"> </v>
      </c>
      <c r="E88" s="1"/>
      <c r="F88" s="31" t="str">
        <f>IF(ISNA(VLOOKUP(B88,'Full Price List'!B:S,18,FALSE))," ",(VLOOKUP(B88,'Full Price List'!B:S,20,FALSE)))</f>
        <v xml:space="preserve"> </v>
      </c>
      <c r="G88" s="2" t="str">
        <f>IF(ISNA(VLOOKUP(B88,'Full Price List'!B:S,11,FALSE))," ",(VLOOKUP(B88,'Full Price List'!B:S,13,FALSE)))</f>
        <v xml:space="preserve"> </v>
      </c>
      <c r="H88" s="21" t="str">
        <f>IF(ISNA(VLOOKUP(B88,'Full Price List'!B:S,8,FALSE))," ",(VLOOKUP(B88,'Full Price List'!B:S,10,FALSE)))</f>
        <v xml:space="preserve"> </v>
      </c>
      <c r="I88" s="3" t="str">
        <f t="shared" ref="I88:I151" si="2">IF(ISERROR(C88*H88),"",(C88*H88))</f>
        <v/>
      </c>
      <c r="J88" s="4" t="str">
        <f t="shared" ref="J88:J151" si="3">IF(ISERROR(J87+I88),"",(J87+I88))</f>
        <v/>
      </c>
    </row>
    <row r="89" spans="1:10" x14ac:dyDescent="0.25">
      <c r="A89" s="25">
        <v>68</v>
      </c>
      <c r="B89" s="58"/>
      <c r="C89" s="35"/>
      <c r="D89" s="1" t="str">
        <f>IF(ISNA(VLOOKUP(B89,'Full Price List'!B:S,4,FALSE))," ",(VLOOKUP(B89,'Full Price List'!B:S,4,FALSE)))</f>
        <v xml:space="preserve"> </v>
      </c>
      <c r="E89" s="1"/>
      <c r="F89" s="31" t="str">
        <f>IF(ISNA(VLOOKUP(B89,'Full Price List'!B:S,18,FALSE))," ",(VLOOKUP(B89,'Full Price List'!B:S,20,FALSE)))</f>
        <v xml:space="preserve"> </v>
      </c>
      <c r="G89" s="2" t="str">
        <f>IF(ISNA(VLOOKUP(B89,'Full Price List'!B:S,11,FALSE))," ",(VLOOKUP(B89,'Full Price List'!B:S,13,FALSE)))</f>
        <v xml:space="preserve"> </v>
      </c>
      <c r="H89" s="21" t="str">
        <f>IF(ISNA(VLOOKUP(B89,'Full Price List'!B:S,8,FALSE))," ",(VLOOKUP(B89,'Full Price List'!B:S,10,FALSE)))</f>
        <v xml:space="preserve"> </v>
      </c>
      <c r="I89" s="3" t="str">
        <f t="shared" si="2"/>
        <v/>
      </c>
      <c r="J89" s="4" t="str">
        <f t="shared" si="3"/>
        <v/>
      </c>
    </row>
    <row r="90" spans="1:10" x14ac:dyDescent="0.25">
      <c r="A90" s="25">
        <v>69</v>
      </c>
      <c r="B90" s="58"/>
      <c r="C90" s="35"/>
      <c r="D90" s="1" t="str">
        <f>IF(ISNA(VLOOKUP(B90,'Full Price List'!B:S,4,FALSE))," ",(VLOOKUP(B90,'Full Price List'!B:S,4,FALSE)))</f>
        <v xml:space="preserve"> </v>
      </c>
      <c r="E90" s="1"/>
      <c r="F90" s="31" t="str">
        <f>IF(ISNA(VLOOKUP(B90,'Full Price List'!B:S,18,FALSE))," ",(VLOOKUP(B90,'Full Price List'!B:S,20,FALSE)))</f>
        <v xml:space="preserve"> </v>
      </c>
      <c r="G90" s="2" t="str">
        <f>IF(ISNA(VLOOKUP(B90,'Full Price List'!B:S,11,FALSE))," ",(VLOOKUP(B90,'Full Price List'!B:S,13,FALSE)))</f>
        <v xml:space="preserve"> </v>
      </c>
      <c r="H90" s="21" t="str">
        <f>IF(ISNA(VLOOKUP(B90,'Full Price List'!B:S,8,FALSE))," ",(VLOOKUP(B90,'Full Price List'!B:S,10,FALSE)))</f>
        <v xml:space="preserve"> </v>
      </c>
      <c r="I90" s="3" t="str">
        <f t="shared" si="2"/>
        <v/>
      </c>
      <c r="J90" s="4" t="str">
        <f t="shared" si="3"/>
        <v/>
      </c>
    </row>
    <row r="91" spans="1:10" x14ac:dyDescent="0.25">
      <c r="A91" s="25">
        <v>70</v>
      </c>
      <c r="B91" s="58"/>
      <c r="C91" s="35"/>
      <c r="D91" s="1" t="str">
        <f>IF(ISNA(VLOOKUP(B91,'Full Price List'!B:S,4,FALSE))," ",(VLOOKUP(B91,'Full Price List'!B:S,4,FALSE)))</f>
        <v xml:space="preserve"> </v>
      </c>
      <c r="E91" s="1"/>
      <c r="F91" s="31" t="str">
        <f>IF(ISNA(VLOOKUP(B91,'Full Price List'!B:S,18,FALSE))," ",(VLOOKUP(B91,'Full Price List'!B:S,20,FALSE)))</f>
        <v xml:space="preserve"> </v>
      </c>
      <c r="G91" s="2" t="str">
        <f>IF(ISNA(VLOOKUP(B91,'Full Price List'!B:S,11,FALSE))," ",(VLOOKUP(B91,'Full Price List'!B:S,13,FALSE)))</f>
        <v xml:space="preserve"> </v>
      </c>
      <c r="H91" s="21" t="str">
        <f>IF(ISNA(VLOOKUP(B91,'Full Price List'!B:S,8,FALSE))," ",(VLOOKUP(B91,'Full Price List'!B:S,10,FALSE)))</f>
        <v xml:space="preserve"> </v>
      </c>
      <c r="I91" s="3" t="str">
        <f t="shared" si="2"/>
        <v/>
      </c>
      <c r="J91" s="4" t="str">
        <f t="shared" si="3"/>
        <v/>
      </c>
    </row>
    <row r="92" spans="1:10" x14ac:dyDescent="0.25">
      <c r="A92" s="25">
        <v>71</v>
      </c>
      <c r="B92" s="58"/>
      <c r="C92" s="35"/>
      <c r="D92" s="1" t="str">
        <f>IF(ISNA(VLOOKUP(B92,'Full Price List'!B:S,4,FALSE))," ",(VLOOKUP(B92,'Full Price List'!B:S,4,FALSE)))</f>
        <v xml:space="preserve"> </v>
      </c>
      <c r="E92" s="1"/>
      <c r="F92" s="31" t="str">
        <f>IF(ISNA(VLOOKUP(B92,'Full Price List'!B:S,18,FALSE))," ",(VLOOKUP(B92,'Full Price List'!B:S,20,FALSE)))</f>
        <v xml:space="preserve"> </v>
      </c>
      <c r="G92" s="2" t="str">
        <f>IF(ISNA(VLOOKUP(B92,'Full Price List'!B:S,11,FALSE))," ",(VLOOKUP(B92,'Full Price List'!B:S,13,FALSE)))</f>
        <v xml:space="preserve"> </v>
      </c>
      <c r="H92" s="21" t="str">
        <f>IF(ISNA(VLOOKUP(B92,'Full Price List'!B:S,8,FALSE))," ",(VLOOKUP(B92,'Full Price List'!B:S,10,FALSE)))</f>
        <v xml:space="preserve"> </v>
      </c>
      <c r="I92" s="3" t="str">
        <f t="shared" si="2"/>
        <v/>
      </c>
      <c r="J92" s="4" t="str">
        <f t="shared" si="3"/>
        <v/>
      </c>
    </row>
    <row r="93" spans="1:10" x14ac:dyDescent="0.25">
      <c r="A93" s="25">
        <v>72</v>
      </c>
      <c r="B93" s="58"/>
      <c r="C93" s="35"/>
      <c r="D93" s="1" t="str">
        <f>IF(ISNA(VLOOKUP(B93,'Full Price List'!B:S,4,FALSE))," ",(VLOOKUP(B93,'Full Price List'!B:S,4,FALSE)))</f>
        <v xml:space="preserve"> </v>
      </c>
      <c r="E93" s="1"/>
      <c r="F93" s="31" t="str">
        <f>IF(ISNA(VLOOKUP(B93,'Full Price List'!B:S,18,FALSE))," ",(VLOOKUP(B93,'Full Price List'!B:S,20,FALSE)))</f>
        <v xml:space="preserve"> </v>
      </c>
      <c r="G93" s="2" t="str">
        <f>IF(ISNA(VLOOKUP(B93,'Full Price List'!B:S,11,FALSE))," ",(VLOOKUP(B93,'Full Price List'!B:S,13,FALSE)))</f>
        <v xml:space="preserve"> </v>
      </c>
      <c r="H93" s="21" t="str">
        <f>IF(ISNA(VLOOKUP(B93,'Full Price List'!B:S,8,FALSE))," ",(VLOOKUP(B93,'Full Price List'!B:S,10,FALSE)))</f>
        <v xml:space="preserve"> </v>
      </c>
      <c r="I93" s="3" t="str">
        <f t="shared" si="2"/>
        <v/>
      </c>
      <c r="J93" s="4" t="str">
        <f t="shared" si="3"/>
        <v/>
      </c>
    </row>
    <row r="94" spans="1:10" x14ac:dyDescent="0.25">
      <c r="A94" s="25">
        <v>73</v>
      </c>
      <c r="B94" s="58"/>
      <c r="C94" s="35"/>
      <c r="D94" s="1" t="str">
        <f>IF(ISNA(VLOOKUP(B94,'Full Price List'!B:S,4,FALSE))," ",(VLOOKUP(B94,'Full Price List'!B:S,4,FALSE)))</f>
        <v xml:space="preserve"> </v>
      </c>
      <c r="E94" s="1"/>
      <c r="F94" s="31" t="str">
        <f>IF(ISNA(VLOOKUP(B94,'Full Price List'!B:S,18,FALSE))," ",(VLOOKUP(B94,'Full Price List'!B:S,20,FALSE)))</f>
        <v xml:space="preserve"> </v>
      </c>
      <c r="G94" s="2" t="str">
        <f>IF(ISNA(VLOOKUP(B94,'Full Price List'!B:S,11,FALSE))," ",(VLOOKUP(B94,'Full Price List'!B:S,13,FALSE)))</f>
        <v xml:space="preserve"> </v>
      </c>
      <c r="H94" s="21" t="str">
        <f>IF(ISNA(VLOOKUP(B94,'Full Price List'!B:S,8,FALSE))," ",(VLOOKUP(B94,'Full Price List'!B:S,10,FALSE)))</f>
        <v xml:space="preserve"> </v>
      </c>
      <c r="I94" s="3" t="str">
        <f t="shared" si="2"/>
        <v/>
      </c>
      <c r="J94" s="4" t="str">
        <f t="shared" si="3"/>
        <v/>
      </c>
    </row>
    <row r="95" spans="1:10" x14ac:dyDescent="0.25">
      <c r="A95" s="25">
        <v>74</v>
      </c>
      <c r="B95" s="58"/>
      <c r="C95" s="35"/>
      <c r="D95" s="1" t="str">
        <f>IF(ISNA(VLOOKUP(B95,'Full Price List'!B:S,4,FALSE))," ",(VLOOKUP(B95,'Full Price List'!B:S,4,FALSE)))</f>
        <v xml:space="preserve"> </v>
      </c>
      <c r="E95" s="1"/>
      <c r="F95" s="31" t="str">
        <f>IF(ISNA(VLOOKUP(B95,'Full Price List'!B:S,18,FALSE))," ",(VLOOKUP(B95,'Full Price List'!B:S,20,FALSE)))</f>
        <v xml:space="preserve"> </v>
      </c>
      <c r="G95" s="2" t="str">
        <f>IF(ISNA(VLOOKUP(B95,'Full Price List'!B:S,11,FALSE))," ",(VLOOKUP(B95,'Full Price List'!B:S,13,FALSE)))</f>
        <v xml:space="preserve"> </v>
      </c>
      <c r="H95" s="21" t="str">
        <f>IF(ISNA(VLOOKUP(B95,'Full Price List'!B:S,8,FALSE))," ",(VLOOKUP(B95,'Full Price List'!B:S,10,FALSE)))</f>
        <v xml:space="preserve"> </v>
      </c>
      <c r="I95" s="3" t="str">
        <f t="shared" si="2"/>
        <v/>
      </c>
      <c r="J95" s="4" t="str">
        <f t="shared" si="3"/>
        <v/>
      </c>
    </row>
    <row r="96" spans="1:10" x14ac:dyDescent="0.25">
      <c r="A96" s="25">
        <v>75</v>
      </c>
      <c r="B96" s="58"/>
      <c r="C96" s="35"/>
      <c r="D96" s="1" t="str">
        <f>IF(ISNA(VLOOKUP(B96,'Full Price List'!B:S,4,FALSE))," ",(VLOOKUP(B96,'Full Price List'!B:S,4,FALSE)))</f>
        <v xml:space="preserve"> </v>
      </c>
      <c r="E96" s="1"/>
      <c r="F96" s="31" t="str">
        <f>IF(ISNA(VLOOKUP(B96,'Full Price List'!B:S,18,FALSE))," ",(VLOOKUP(B96,'Full Price List'!B:S,20,FALSE)))</f>
        <v xml:space="preserve"> </v>
      </c>
      <c r="G96" s="2" t="str">
        <f>IF(ISNA(VLOOKUP(B96,'Full Price List'!B:S,11,FALSE))," ",(VLOOKUP(B96,'Full Price List'!B:S,13,FALSE)))</f>
        <v xml:space="preserve"> </v>
      </c>
      <c r="H96" s="21" t="str">
        <f>IF(ISNA(VLOOKUP(B96,'Full Price List'!B:S,8,FALSE))," ",(VLOOKUP(B96,'Full Price List'!B:S,10,FALSE)))</f>
        <v xml:space="preserve"> </v>
      </c>
      <c r="I96" s="3" t="str">
        <f t="shared" si="2"/>
        <v/>
      </c>
      <c r="J96" s="4" t="str">
        <f t="shared" si="3"/>
        <v/>
      </c>
    </row>
    <row r="97" spans="1:10" x14ac:dyDescent="0.25">
      <c r="A97" s="25">
        <v>76</v>
      </c>
      <c r="B97" s="58"/>
      <c r="C97" s="35"/>
      <c r="D97" s="1" t="str">
        <f>IF(ISNA(VLOOKUP(B97,'Full Price List'!B:S,4,FALSE))," ",(VLOOKUP(B97,'Full Price List'!B:S,4,FALSE)))</f>
        <v xml:space="preserve"> </v>
      </c>
      <c r="E97" s="1"/>
      <c r="F97" s="31" t="str">
        <f>IF(ISNA(VLOOKUP(B97,'Full Price List'!B:S,18,FALSE))," ",(VLOOKUP(B97,'Full Price List'!B:S,20,FALSE)))</f>
        <v xml:space="preserve"> </v>
      </c>
      <c r="G97" s="2" t="str">
        <f>IF(ISNA(VLOOKUP(B97,'Full Price List'!B:S,11,FALSE))," ",(VLOOKUP(B97,'Full Price List'!B:S,13,FALSE)))</f>
        <v xml:space="preserve"> </v>
      </c>
      <c r="H97" s="21" t="str">
        <f>IF(ISNA(VLOOKUP(B97,'Full Price List'!B:S,8,FALSE))," ",(VLOOKUP(B97,'Full Price List'!B:S,10,FALSE)))</f>
        <v xml:space="preserve"> </v>
      </c>
      <c r="I97" s="3" t="str">
        <f t="shared" si="2"/>
        <v/>
      </c>
      <c r="J97" s="4" t="str">
        <f t="shared" si="3"/>
        <v/>
      </c>
    </row>
    <row r="98" spans="1:10" x14ac:dyDescent="0.25">
      <c r="A98" s="25">
        <v>77</v>
      </c>
      <c r="B98" s="58"/>
      <c r="C98" s="35"/>
      <c r="D98" s="1" t="str">
        <f>IF(ISNA(VLOOKUP(B98,'Full Price List'!B:S,4,FALSE))," ",(VLOOKUP(B98,'Full Price List'!B:S,4,FALSE)))</f>
        <v xml:space="preserve"> </v>
      </c>
      <c r="E98" s="1"/>
      <c r="F98" s="31" t="str">
        <f>IF(ISNA(VLOOKUP(B98,'Full Price List'!B:S,18,FALSE))," ",(VLOOKUP(B98,'Full Price List'!B:S,20,FALSE)))</f>
        <v xml:space="preserve"> </v>
      </c>
      <c r="G98" s="2" t="str">
        <f>IF(ISNA(VLOOKUP(B98,'Full Price List'!B:S,11,FALSE))," ",(VLOOKUP(B98,'Full Price List'!B:S,13,FALSE)))</f>
        <v xml:space="preserve"> </v>
      </c>
      <c r="H98" s="21" t="str">
        <f>IF(ISNA(VLOOKUP(B98,'Full Price List'!B:S,8,FALSE))," ",(VLOOKUP(B98,'Full Price List'!B:S,10,FALSE)))</f>
        <v xml:space="preserve"> </v>
      </c>
      <c r="I98" s="3" t="str">
        <f t="shared" si="2"/>
        <v/>
      </c>
      <c r="J98" s="4" t="str">
        <f t="shared" si="3"/>
        <v/>
      </c>
    </row>
    <row r="99" spans="1:10" x14ac:dyDescent="0.25">
      <c r="A99" s="25">
        <v>78</v>
      </c>
      <c r="B99" s="58"/>
      <c r="C99" s="35"/>
      <c r="D99" s="1" t="str">
        <f>IF(ISNA(VLOOKUP(B99,'Full Price List'!B:S,4,FALSE))," ",(VLOOKUP(B99,'Full Price List'!B:S,4,FALSE)))</f>
        <v xml:space="preserve"> </v>
      </c>
      <c r="E99" s="1"/>
      <c r="F99" s="31" t="str">
        <f>IF(ISNA(VLOOKUP(B99,'Full Price List'!B:S,18,FALSE))," ",(VLOOKUP(B99,'Full Price List'!B:S,20,FALSE)))</f>
        <v xml:space="preserve"> </v>
      </c>
      <c r="G99" s="2" t="str">
        <f>IF(ISNA(VLOOKUP(B99,'Full Price List'!B:S,11,FALSE))," ",(VLOOKUP(B99,'Full Price List'!B:S,13,FALSE)))</f>
        <v xml:space="preserve"> </v>
      </c>
      <c r="H99" s="21" t="str">
        <f>IF(ISNA(VLOOKUP(B99,'Full Price List'!B:S,8,FALSE))," ",(VLOOKUP(B99,'Full Price List'!B:S,10,FALSE)))</f>
        <v xml:space="preserve"> </v>
      </c>
      <c r="I99" s="3" t="str">
        <f t="shared" si="2"/>
        <v/>
      </c>
      <c r="J99" s="4" t="str">
        <f t="shared" si="3"/>
        <v/>
      </c>
    </row>
    <row r="100" spans="1:10" x14ac:dyDescent="0.25">
      <c r="A100" s="25">
        <v>79</v>
      </c>
      <c r="B100" s="58"/>
      <c r="C100" s="35"/>
      <c r="D100" s="1" t="str">
        <f>IF(ISNA(VLOOKUP(B100,'Full Price List'!B:S,4,FALSE))," ",(VLOOKUP(B100,'Full Price List'!B:S,4,FALSE)))</f>
        <v xml:space="preserve"> </v>
      </c>
      <c r="E100" s="1"/>
      <c r="F100" s="31" t="str">
        <f>IF(ISNA(VLOOKUP(B100,'Full Price List'!B:S,18,FALSE))," ",(VLOOKUP(B100,'Full Price List'!B:S,20,FALSE)))</f>
        <v xml:space="preserve"> </v>
      </c>
      <c r="G100" s="2" t="str">
        <f>IF(ISNA(VLOOKUP(B100,'Full Price List'!B:S,11,FALSE))," ",(VLOOKUP(B100,'Full Price List'!B:S,13,FALSE)))</f>
        <v xml:space="preserve"> </v>
      </c>
      <c r="H100" s="21" t="str">
        <f>IF(ISNA(VLOOKUP(B100,'Full Price List'!B:S,8,FALSE))," ",(VLOOKUP(B100,'Full Price List'!B:S,10,FALSE)))</f>
        <v xml:space="preserve"> </v>
      </c>
      <c r="I100" s="3" t="str">
        <f t="shared" si="2"/>
        <v/>
      </c>
      <c r="J100" s="4" t="str">
        <f t="shared" si="3"/>
        <v/>
      </c>
    </row>
    <row r="101" spans="1:10" x14ac:dyDescent="0.25">
      <c r="A101" s="25">
        <v>80</v>
      </c>
      <c r="B101" s="58"/>
      <c r="C101" s="35"/>
      <c r="D101" s="1" t="str">
        <f>IF(ISNA(VLOOKUP(B101,'Full Price List'!B:S,4,FALSE))," ",(VLOOKUP(B101,'Full Price List'!B:S,4,FALSE)))</f>
        <v xml:space="preserve"> </v>
      </c>
      <c r="E101" s="1"/>
      <c r="F101" s="31" t="str">
        <f>IF(ISNA(VLOOKUP(B101,'Full Price List'!B:S,18,FALSE))," ",(VLOOKUP(B101,'Full Price List'!B:S,20,FALSE)))</f>
        <v xml:space="preserve"> </v>
      </c>
      <c r="G101" s="2" t="str">
        <f>IF(ISNA(VLOOKUP(B101,'Full Price List'!B:S,11,FALSE))," ",(VLOOKUP(B101,'Full Price List'!B:S,13,FALSE)))</f>
        <v xml:space="preserve"> </v>
      </c>
      <c r="H101" s="21" t="str">
        <f>IF(ISNA(VLOOKUP(B101,'Full Price List'!B:S,8,FALSE))," ",(VLOOKUP(B101,'Full Price List'!B:S,10,FALSE)))</f>
        <v xml:space="preserve"> </v>
      </c>
      <c r="I101" s="3" t="str">
        <f t="shared" si="2"/>
        <v/>
      </c>
      <c r="J101" s="4" t="str">
        <f t="shared" si="3"/>
        <v/>
      </c>
    </row>
    <row r="102" spans="1:10" x14ac:dyDescent="0.25">
      <c r="A102" s="25">
        <v>81</v>
      </c>
      <c r="B102" s="58"/>
      <c r="C102" s="35"/>
      <c r="D102" s="1" t="str">
        <f>IF(ISNA(VLOOKUP(B102,'Full Price List'!B:S,4,FALSE))," ",(VLOOKUP(B102,'Full Price List'!B:S,4,FALSE)))</f>
        <v xml:space="preserve"> </v>
      </c>
      <c r="E102" s="1"/>
      <c r="F102" s="31" t="str">
        <f>IF(ISNA(VLOOKUP(B102,'Full Price List'!B:S,18,FALSE))," ",(VLOOKUP(B102,'Full Price List'!B:S,20,FALSE)))</f>
        <v xml:space="preserve"> </v>
      </c>
      <c r="G102" s="2" t="str">
        <f>IF(ISNA(VLOOKUP(B102,'Full Price List'!B:S,11,FALSE))," ",(VLOOKUP(B102,'Full Price List'!B:S,13,FALSE)))</f>
        <v xml:space="preserve"> </v>
      </c>
      <c r="H102" s="21" t="str">
        <f>IF(ISNA(VLOOKUP(B102,'Full Price List'!B:S,8,FALSE))," ",(VLOOKUP(B102,'Full Price List'!B:S,10,FALSE)))</f>
        <v xml:space="preserve"> </v>
      </c>
      <c r="I102" s="3" t="str">
        <f t="shared" si="2"/>
        <v/>
      </c>
      <c r="J102" s="4" t="str">
        <f t="shared" si="3"/>
        <v/>
      </c>
    </row>
    <row r="103" spans="1:10" x14ac:dyDescent="0.25">
      <c r="A103" s="25">
        <v>82</v>
      </c>
      <c r="B103" s="58"/>
      <c r="C103" s="35"/>
      <c r="D103" s="1" t="str">
        <f>IF(ISNA(VLOOKUP(B103,'Full Price List'!B:S,4,FALSE))," ",(VLOOKUP(B103,'Full Price List'!B:S,4,FALSE)))</f>
        <v xml:space="preserve"> </v>
      </c>
      <c r="E103" s="1"/>
      <c r="F103" s="31" t="str">
        <f>IF(ISNA(VLOOKUP(B103,'Full Price List'!B:S,18,FALSE))," ",(VLOOKUP(B103,'Full Price List'!B:S,20,FALSE)))</f>
        <v xml:space="preserve"> </v>
      </c>
      <c r="G103" s="2" t="str">
        <f>IF(ISNA(VLOOKUP(B103,'Full Price List'!B:S,11,FALSE))," ",(VLOOKUP(B103,'Full Price List'!B:S,13,FALSE)))</f>
        <v xml:space="preserve"> </v>
      </c>
      <c r="H103" s="21" t="str">
        <f>IF(ISNA(VLOOKUP(B103,'Full Price List'!B:S,8,FALSE))," ",(VLOOKUP(B103,'Full Price List'!B:S,10,FALSE)))</f>
        <v xml:space="preserve"> </v>
      </c>
      <c r="I103" s="3" t="str">
        <f t="shared" si="2"/>
        <v/>
      </c>
      <c r="J103" s="4" t="str">
        <f t="shared" si="3"/>
        <v/>
      </c>
    </row>
    <row r="104" spans="1:10" x14ac:dyDescent="0.25">
      <c r="A104" s="25">
        <v>83</v>
      </c>
      <c r="B104" s="58"/>
      <c r="C104" s="35"/>
      <c r="D104" s="1" t="str">
        <f>IF(ISNA(VLOOKUP(B104,'Full Price List'!B:S,4,FALSE))," ",(VLOOKUP(B104,'Full Price List'!B:S,4,FALSE)))</f>
        <v xml:space="preserve"> </v>
      </c>
      <c r="E104" s="1"/>
      <c r="F104" s="31" t="str">
        <f>IF(ISNA(VLOOKUP(B104,'Full Price List'!B:S,18,FALSE))," ",(VLOOKUP(B104,'Full Price List'!B:S,20,FALSE)))</f>
        <v xml:space="preserve"> </v>
      </c>
      <c r="G104" s="2" t="str">
        <f>IF(ISNA(VLOOKUP(B104,'Full Price List'!B:S,11,FALSE))," ",(VLOOKUP(B104,'Full Price List'!B:S,13,FALSE)))</f>
        <v xml:space="preserve"> </v>
      </c>
      <c r="H104" s="21" t="str">
        <f>IF(ISNA(VLOOKUP(B104,'Full Price List'!B:S,8,FALSE))," ",(VLOOKUP(B104,'Full Price List'!B:S,10,FALSE)))</f>
        <v xml:space="preserve"> </v>
      </c>
      <c r="I104" s="3" t="str">
        <f t="shared" si="2"/>
        <v/>
      </c>
      <c r="J104" s="4" t="str">
        <f t="shared" si="3"/>
        <v/>
      </c>
    </row>
    <row r="105" spans="1:10" x14ac:dyDescent="0.25">
      <c r="A105" s="25">
        <v>84</v>
      </c>
      <c r="B105" s="58"/>
      <c r="C105" s="35"/>
      <c r="D105" s="1" t="str">
        <f>IF(ISNA(VLOOKUP(B105,'Full Price List'!B:S,4,FALSE))," ",(VLOOKUP(B105,'Full Price List'!B:S,4,FALSE)))</f>
        <v xml:space="preserve"> </v>
      </c>
      <c r="E105" s="1"/>
      <c r="F105" s="31" t="str">
        <f>IF(ISNA(VLOOKUP(B105,'Full Price List'!B:S,18,FALSE))," ",(VLOOKUP(B105,'Full Price List'!B:S,20,FALSE)))</f>
        <v xml:space="preserve"> </v>
      </c>
      <c r="G105" s="2" t="str">
        <f>IF(ISNA(VLOOKUP(B105,'Full Price List'!B:S,11,FALSE))," ",(VLOOKUP(B105,'Full Price List'!B:S,13,FALSE)))</f>
        <v xml:space="preserve"> </v>
      </c>
      <c r="H105" s="21" t="str">
        <f>IF(ISNA(VLOOKUP(B105,'Full Price List'!B:S,8,FALSE))," ",(VLOOKUP(B105,'Full Price List'!B:S,10,FALSE)))</f>
        <v xml:space="preserve"> </v>
      </c>
      <c r="I105" s="3" t="str">
        <f t="shared" si="2"/>
        <v/>
      </c>
      <c r="J105" s="4" t="str">
        <f t="shared" si="3"/>
        <v/>
      </c>
    </row>
    <row r="106" spans="1:10" x14ac:dyDescent="0.25">
      <c r="A106" s="25">
        <v>85</v>
      </c>
      <c r="B106" s="58"/>
      <c r="C106" s="35"/>
      <c r="D106" s="1" t="str">
        <f>IF(ISNA(VLOOKUP(B106,'Full Price List'!B:S,4,FALSE))," ",(VLOOKUP(B106,'Full Price List'!B:S,4,FALSE)))</f>
        <v xml:space="preserve"> </v>
      </c>
      <c r="E106" s="1"/>
      <c r="F106" s="31" t="str">
        <f>IF(ISNA(VLOOKUP(B106,'Full Price List'!B:S,18,FALSE))," ",(VLOOKUP(B106,'Full Price List'!B:S,20,FALSE)))</f>
        <v xml:space="preserve"> </v>
      </c>
      <c r="G106" s="2" t="str">
        <f>IF(ISNA(VLOOKUP(B106,'Full Price List'!B:S,11,FALSE))," ",(VLOOKUP(B106,'Full Price List'!B:S,13,FALSE)))</f>
        <v xml:space="preserve"> </v>
      </c>
      <c r="H106" s="21" t="str">
        <f>IF(ISNA(VLOOKUP(B106,'Full Price List'!B:S,8,FALSE))," ",(VLOOKUP(B106,'Full Price List'!B:S,10,FALSE)))</f>
        <v xml:space="preserve"> </v>
      </c>
      <c r="I106" s="3" t="str">
        <f t="shared" si="2"/>
        <v/>
      </c>
      <c r="J106" s="4" t="str">
        <f t="shared" si="3"/>
        <v/>
      </c>
    </row>
    <row r="107" spans="1:10" x14ac:dyDescent="0.25">
      <c r="A107" s="25">
        <v>86</v>
      </c>
      <c r="B107" s="58"/>
      <c r="C107" s="35"/>
      <c r="D107" s="1" t="str">
        <f>IF(ISNA(VLOOKUP(B107,'Full Price List'!B:S,4,FALSE))," ",(VLOOKUP(B107,'Full Price List'!B:S,4,FALSE)))</f>
        <v xml:space="preserve"> </v>
      </c>
      <c r="E107" s="1"/>
      <c r="F107" s="31" t="str">
        <f>IF(ISNA(VLOOKUP(B107,'Full Price List'!B:S,18,FALSE))," ",(VLOOKUP(B107,'Full Price List'!B:S,20,FALSE)))</f>
        <v xml:space="preserve"> </v>
      </c>
      <c r="G107" s="2" t="str">
        <f>IF(ISNA(VLOOKUP(B107,'Full Price List'!B:S,11,FALSE))," ",(VLOOKUP(B107,'Full Price List'!B:S,13,FALSE)))</f>
        <v xml:space="preserve"> </v>
      </c>
      <c r="H107" s="21" t="str">
        <f>IF(ISNA(VLOOKUP(B107,'Full Price List'!B:S,8,FALSE))," ",(VLOOKUP(B107,'Full Price List'!B:S,10,FALSE)))</f>
        <v xml:space="preserve"> </v>
      </c>
      <c r="I107" s="3" t="str">
        <f t="shared" si="2"/>
        <v/>
      </c>
      <c r="J107" s="4" t="str">
        <f t="shared" si="3"/>
        <v/>
      </c>
    </row>
    <row r="108" spans="1:10" x14ac:dyDescent="0.25">
      <c r="A108" s="25">
        <v>87</v>
      </c>
      <c r="B108" s="58"/>
      <c r="C108" s="35"/>
      <c r="D108" s="1" t="str">
        <f>IF(ISNA(VLOOKUP(B108,'Full Price List'!B:S,4,FALSE))," ",(VLOOKUP(B108,'Full Price List'!B:S,4,FALSE)))</f>
        <v xml:space="preserve"> </v>
      </c>
      <c r="E108" s="1"/>
      <c r="F108" s="31" t="str">
        <f>IF(ISNA(VLOOKUP(B108,'Full Price List'!B:S,18,FALSE))," ",(VLOOKUP(B108,'Full Price List'!B:S,20,FALSE)))</f>
        <v xml:space="preserve"> </v>
      </c>
      <c r="G108" s="2" t="str">
        <f>IF(ISNA(VLOOKUP(B108,'Full Price List'!B:S,11,FALSE))," ",(VLOOKUP(B108,'Full Price List'!B:S,13,FALSE)))</f>
        <v xml:space="preserve"> </v>
      </c>
      <c r="H108" s="21" t="str">
        <f>IF(ISNA(VLOOKUP(B108,'Full Price List'!B:S,8,FALSE))," ",(VLOOKUP(B108,'Full Price List'!B:S,10,FALSE)))</f>
        <v xml:space="preserve"> </v>
      </c>
      <c r="I108" s="3" t="str">
        <f t="shared" si="2"/>
        <v/>
      </c>
      <c r="J108" s="4" t="str">
        <f t="shared" si="3"/>
        <v/>
      </c>
    </row>
    <row r="109" spans="1:10" x14ac:dyDescent="0.25">
      <c r="A109" s="25">
        <v>88</v>
      </c>
      <c r="B109" s="58"/>
      <c r="C109" s="35"/>
      <c r="D109" s="1" t="str">
        <f>IF(ISNA(VLOOKUP(B109,'Full Price List'!B:S,4,FALSE))," ",(VLOOKUP(B109,'Full Price List'!B:S,4,FALSE)))</f>
        <v xml:space="preserve"> </v>
      </c>
      <c r="E109" s="1"/>
      <c r="F109" s="31" t="str">
        <f>IF(ISNA(VLOOKUP(B109,'Full Price List'!B:S,18,FALSE))," ",(VLOOKUP(B109,'Full Price List'!B:S,20,FALSE)))</f>
        <v xml:space="preserve"> </v>
      </c>
      <c r="G109" s="2" t="str">
        <f>IF(ISNA(VLOOKUP(B109,'Full Price List'!B:S,11,FALSE))," ",(VLOOKUP(B109,'Full Price List'!B:S,13,FALSE)))</f>
        <v xml:space="preserve"> </v>
      </c>
      <c r="H109" s="21" t="str">
        <f>IF(ISNA(VLOOKUP(B109,'Full Price List'!B:S,8,FALSE))," ",(VLOOKUP(B109,'Full Price List'!B:S,10,FALSE)))</f>
        <v xml:space="preserve"> </v>
      </c>
      <c r="I109" s="3" t="str">
        <f t="shared" si="2"/>
        <v/>
      </c>
      <c r="J109" s="4" t="str">
        <f t="shared" si="3"/>
        <v/>
      </c>
    </row>
    <row r="110" spans="1:10" x14ac:dyDescent="0.25">
      <c r="A110" s="25">
        <v>89</v>
      </c>
      <c r="B110" s="58"/>
      <c r="C110" s="35"/>
      <c r="D110" s="1" t="str">
        <f>IF(ISNA(VLOOKUP(B110,'Full Price List'!B:S,4,FALSE))," ",(VLOOKUP(B110,'Full Price List'!B:S,4,FALSE)))</f>
        <v xml:space="preserve"> </v>
      </c>
      <c r="E110" s="1"/>
      <c r="F110" s="31" t="str">
        <f>IF(ISNA(VLOOKUP(B110,'Full Price List'!B:S,18,FALSE))," ",(VLOOKUP(B110,'Full Price List'!B:S,20,FALSE)))</f>
        <v xml:space="preserve"> </v>
      </c>
      <c r="G110" s="2" t="str">
        <f>IF(ISNA(VLOOKUP(B110,'Full Price List'!B:S,11,FALSE))," ",(VLOOKUP(B110,'Full Price List'!B:S,13,FALSE)))</f>
        <v xml:space="preserve"> </v>
      </c>
      <c r="H110" s="21" t="str">
        <f>IF(ISNA(VLOOKUP(B110,'Full Price List'!B:S,8,FALSE))," ",(VLOOKUP(B110,'Full Price List'!B:S,10,FALSE)))</f>
        <v xml:space="preserve"> </v>
      </c>
      <c r="I110" s="3" t="str">
        <f t="shared" si="2"/>
        <v/>
      </c>
      <c r="J110" s="4" t="str">
        <f t="shared" si="3"/>
        <v/>
      </c>
    </row>
    <row r="111" spans="1:10" x14ac:dyDescent="0.25">
      <c r="A111" s="25">
        <v>90</v>
      </c>
      <c r="B111" s="58"/>
      <c r="C111" s="35"/>
      <c r="D111" s="1" t="str">
        <f>IF(ISNA(VLOOKUP(B111,'Full Price List'!B:S,4,FALSE))," ",(VLOOKUP(B111,'Full Price List'!B:S,4,FALSE)))</f>
        <v xml:space="preserve"> </v>
      </c>
      <c r="E111" s="1"/>
      <c r="F111" s="31" t="str">
        <f>IF(ISNA(VLOOKUP(B111,'Full Price List'!B:S,18,FALSE))," ",(VLOOKUP(B111,'Full Price List'!B:S,20,FALSE)))</f>
        <v xml:space="preserve"> </v>
      </c>
      <c r="G111" s="2" t="str">
        <f>IF(ISNA(VLOOKUP(B111,'Full Price List'!B:S,11,FALSE))," ",(VLOOKUP(B111,'Full Price List'!B:S,13,FALSE)))</f>
        <v xml:space="preserve"> </v>
      </c>
      <c r="H111" s="21" t="str">
        <f>IF(ISNA(VLOOKUP(B111,'Full Price List'!B:S,8,FALSE))," ",(VLOOKUP(B111,'Full Price List'!B:S,10,FALSE)))</f>
        <v xml:space="preserve"> </v>
      </c>
      <c r="I111" s="3" t="str">
        <f t="shared" si="2"/>
        <v/>
      </c>
      <c r="J111" s="4" t="str">
        <f t="shared" si="3"/>
        <v/>
      </c>
    </row>
    <row r="112" spans="1:10" x14ac:dyDescent="0.25">
      <c r="A112" s="25">
        <v>91</v>
      </c>
      <c r="B112" s="58"/>
      <c r="C112" s="35"/>
      <c r="D112" s="1" t="str">
        <f>IF(ISNA(VLOOKUP(B112,'Full Price List'!B:S,4,FALSE))," ",(VLOOKUP(B112,'Full Price List'!B:S,4,FALSE)))</f>
        <v xml:space="preserve"> </v>
      </c>
      <c r="E112" s="1"/>
      <c r="F112" s="31" t="str">
        <f>IF(ISNA(VLOOKUP(B112,'Full Price List'!B:S,18,FALSE))," ",(VLOOKUP(B112,'Full Price List'!B:S,20,FALSE)))</f>
        <v xml:space="preserve"> </v>
      </c>
      <c r="G112" s="2" t="str">
        <f>IF(ISNA(VLOOKUP(B112,'Full Price List'!B:S,11,FALSE))," ",(VLOOKUP(B112,'Full Price List'!B:S,13,FALSE)))</f>
        <v xml:space="preserve"> </v>
      </c>
      <c r="H112" s="21" t="str">
        <f>IF(ISNA(VLOOKUP(B112,'Full Price List'!B:S,8,FALSE))," ",(VLOOKUP(B112,'Full Price List'!B:S,10,FALSE)))</f>
        <v xml:space="preserve"> </v>
      </c>
      <c r="I112" s="3" t="str">
        <f t="shared" si="2"/>
        <v/>
      </c>
      <c r="J112" s="4" t="str">
        <f t="shared" si="3"/>
        <v/>
      </c>
    </row>
    <row r="113" spans="1:10" x14ac:dyDescent="0.25">
      <c r="A113" s="25">
        <v>92</v>
      </c>
      <c r="B113" s="58"/>
      <c r="C113" s="35"/>
      <c r="D113" s="1" t="str">
        <f>IF(ISNA(VLOOKUP(B113,'Full Price List'!B:S,4,FALSE))," ",(VLOOKUP(B113,'Full Price List'!B:S,4,FALSE)))</f>
        <v xml:space="preserve"> </v>
      </c>
      <c r="E113" s="1"/>
      <c r="F113" s="31" t="str">
        <f>IF(ISNA(VLOOKUP(B113,'Full Price List'!B:S,18,FALSE))," ",(VLOOKUP(B113,'Full Price List'!B:S,20,FALSE)))</f>
        <v xml:space="preserve"> </v>
      </c>
      <c r="G113" s="2" t="str">
        <f>IF(ISNA(VLOOKUP(B113,'Full Price List'!B:S,11,FALSE))," ",(VLOOKUP(B113,'Full Price List'!B:S,13,FALSE)))</f>
        <v xml:space="preserve"> </v>
      </c>
      <c r="H113" s="21" t="str">
        <f>IF(ISNA(VLOOKUP(B113,'Full Price List'!B:S,8,FALSE))," ",(VLOOKUP(B113,'Full Price List'!B:S,10,FALSE)))</f>
        <v xml:space="preserve"> </v>
      </c>
      <c r="I113" s="3" t="str">
        <f t="shared" si="2"/>
        <v/>
      </c>
      <c r="J113" s="4" t="str">
        <f t="shared" si="3"/>
        <v/>
      </c>
    </row>
    <row r="114" spans="1:10" x14ac:dyDescent="0.25">
      <c r="A114" s="25">
        <v>93</v>
      </c>
      <c r="B114" s="58"/>
      <c r="C114" s="35"/>
      <c r="D114" s="1" t="str">
        <f>IF(ISNA(VLOOKUP(B114,'Full Price List'!B:S,4,FALSE))," ",(VLOOKUP(B114,'Full Price List'!B:S,4,FALSE)))</f>
        <v xml:space="preserve"> </v>
      </c>
      <c r="E114" s="1"/>
      <c r="F114" s="31" t="str">
        <f>IF(ISNA(VLOOKUP(B114,'Full Price List'!B:S,18,FALSE))," ",(VLOOKUP(B114,'Full Price List'!B:S,20,FALSE)))</f>
        <v xml:space="preserve"> </v>
      </c>
      <c r="G114" s="2" t="str">
        <f>IF(ISNA(VLOOKUP(B114,'Full Price List'!B:S,11,FALSE))," ",(VLOOKUP(B114,'Full Price List'!B:S,13,FALSE)))</f>
        <v xml:space="preserve"> </v>
      </c>
      <c r="H114" s="21" t="str">
        <f>IF(ISNA(VLOOKUP(B114,'Full Price List'!B:S,8,FALSE))," ",(VLOOKUP(B114,'Full Price List'!B:S,10,FALSE)))</f>
        <v xml:space="preserve"> </v>
      </c>
      <c r="I114" s="3" t="str">
        <f t="shared" si="2"/>
        <v/>
      </c>
      <c r="J114" s="4" t="str">
        <f t="shared" si="3"/>
        <v/>
      </c>
    </row>
    <row r="115" spans="1:10" x14ac:dyDescent="0.25">
      <c r="A115" s="25">
        <v>94</v>
      </c>
      <c r="B115" s="58"/>
      <c r="C115" s="35"/>
      <c r="D115" s="1" t="str">
        <f>IF(ISNA(VLOOKUP(B115,'Full Price List'!B:S,4,FALSE))," ",(VLOOKUP(B115,'Full Price List'!B:S,4,FALSE)))</f>
        <v xml:space="preserve"> </v>
      </c>
      <c r="E115" s="1"/>
      <c r="F115" s="31" t="str">
        <f>IF(ISNA(VLOOKUP(B115,'Full Price List'!B:S,18,FALSE))," ",(VLOOKUP(B115,'Full Price List'!B:S,20,FALSE)))</f>
        <v xml:space="preserve"> </v>
      </c>
      <c r="G115" s="2" t="str">
        <f>IF(ISNA(VLOOKUP(B115,'Full Price List'!B:S,11,FALSE))," ",(VLOOKUP(B115,'Full Price List'!B:S,13,FALSE)))</f>
        <v xml:space="preserve"> </v>
      </c>
      <c r="H115" s="21" t="str">
        <f>IF(ISNA(VLOOKUP(B115,'Full Price List'!B:S,8,FALSE))," ",(VLOOKUP(B115,'Full Price List'!B:S,10,FALSE)))</f>
        <v xml:space="preserve"> </v>
      </c>
      <c r="I115" s="3" t="str">
        <f t="shared" si="2"/>
        <v/>
      </c>
      <c r="J115" s="4" t="str">
        <f t="shared" si="3"/>
        <v/>
      </c>
    </row>
    <row r="116" spans="1:10" x14ac:dyDescent="0.25">
      <c r="A116" s="25">
        <v>95</v>
      </c>
      <c r="B116" s="58"/>
      <c r="C116" s="35"/>
      <c r="D116" s="1" t="str">
        <f>IF(ISNA(VLOOKUP(B116,'Full Price List'!B:S,4,FALSE))," ",(VLOOKUP(B116,'Full Price List'!B:S,4,FALSE)))</f>
        <v xml:space="preserve"> </v>
      </c>
      <c r="E116" s="1"/>
      <c r="F116" s="31" t="str">
        <f>IF(ISNA(VLOOKUP(B116,'Full Price List'!B:S,18,FALSE))," ",(VLOOKUP(B116,'Full Price List'!B:S,20,FALSE)))</f>
        <v xml:space="preserve"> </v>
      </c>
      <c r="G116" s="2" t="str">
        <f>IF(ISNA(VLOOKUP(B116,'Full Price List'!B:S,11,FALSE))," ",(VLOOKUP(B116,'Full Price List'!B:S,13,FALSE)))</f>
        <v xml:space="preserve"> </v>
      </c>
      <c r="H116" s="21" t="str">
        <f>IF(ISNA(VLOOKUP(B116,'Full Price List'!B:S,8,FALSE))," ",(VLOOKUP(B116,'Full Price List'!B:S,10,FALSE)))</f>
        <v xml:space="preserve"> </v>
      </c>
      <c r="I116" s="3" t="str">
        <f t="shared" si="2"/>
        <v/>
      </c>
      <c r="J116" s="4" t="str">
        <f t="shared" si="3"/>
        <v/>
      </c>
    </row>
    <row r="117" spans="1:10" x14ac:dyDescent="0.25">
      <c r="A117" s="25">
        <v>96</v>
      </c>
      <c r="B117" s="58"/>
      <c r="C117" s="35"/>
      <c r="D117" s="1" t="str">
        <f>IF(ISNA(VLOOKUP(B117,'Full Price List'!B:S,4,FALSE))," ",(VLOOKUP(B117,'Full Price List'!B:S,4,FALSE)))</f>
        <v xml:space="preserve"> </v>
      </c>
      <c r="E117" s="1"/>
      <c r="F117" s="31" t="str">
        <f>IF(ISNA(VLOOKUP(B117,'Full Price List'!B:S,18,FALSE))," ",(VLOOKUP(B117,'Full Price List'!B:S,20,FALSE)))</f>
        <v xml:space="preserve"> </v>
      </c>
      <c r="G117" s="2" t="str">
        <f>IF(ISNA(VLOOKUP(B117,'Full Price List'!B:S,11,FALSE))," ",(VLOOKUP(B117,'Full Price List'!B:S,13,FALSE)))</f>
        <v xml:space="preserve"> </v>
      </c>
      <c r="H117" s="21" t="str">
        <f>IF(ISNA(VLOOKUP(B117,'Full Price List'!B:S,8,FALSE))," ",(VLOOKUP(B117,'Full Price List'!B:S,10,FALSE)))</f>
        <v xml:space="preserve"> </v>
      </c>
      <c r="I117" s="3" t="str">
        <f t="shared" si="2"/>
        <v/>
      </c>
      <c r="J117" s="4" t="str">
        <f t="shared" si="3"/>
        <v/>
      </c>
    </row>
    <row r="118" spans="1:10" x14ac:dyDescent="0.25">
      <c r="A118" s="25">
        <v>97</v>
      </c>
      <c r="B118" s="58"/>
      <c r="C118" s="35"/>
      <c r="D118" s="1" t="str">
        <f>IF(ISNA(VLOOKUP(B118,'Full Price List'!B:S,4,FALSE))," ",(VLOOKUP(B118,'Full Price List'!B:S,4,FALSE)))</f>
        <v xml:space="preserve"> </v>
      </c>
      <c r="E118" s="1"/>
      <c r="F118" s="31" t="str">
        <f>IF(ISNA(VLOOKUP(B118,'Full Price List'!B:S,18,FALSE))," ",(VLOOKUP(B118,'Full Price List'!B:S,20,FALSE)))</f>
        <v xml:space="preserve"> </v>
      </c>
      <c r="G118" s="2" t="str">
        <f>IF(ISNA(VLOOKUP(B118,'Full Price List'!B:S,11,FALSE))," ",(VLOOKUP(B118,'Full Price List'!B:S,13,FALSE)))</f>
        <v xml:space="preserve"> </v>
      </c>
      <c r="H118" s="21" t="str">
        <f>IF(ISNA(VLOOKUP(B118,'Full Price List'!B:S,8,FALSE))," ",(VLOOKUP(B118,'Full Price List'!B:S,10,FALSE)))</f>
        <v xml:space="preserve"> </v>
      </c>
      <c r="I118" s="3" t="str">
        <f t="shared" si="2"/>
        <v/>
      </c>
      <c r="J118" s="4" t="str">
        <f t="shared" si="3"/>
        <v/>
      </c>
    </row>
    <row r="119" spans="1:10" x14ac:dyDescent="0.25">
      <c r="A119" s="25">
        <v>98</v>
      </c>
      <c r="B119" s="58"/>
      <c r="C119" s="35"/>
      <c r="D119" s="1" t="str">
        <f>IF(ISNA(VLOOKUP(B119,'Full Price List'!B:S,4,FALSE))," ",(VLOOKUP(B119,'Full Price List'!B:S,4,FALSE)))</f>
        <v xml:space="preserve"> </v>
      </c>
      <c r="E119" s="1"/>
      <c r="F119" s="31" t="str">
        <f>IF(ISNA(VLOOKUP(B119,'Full Price List'!B:S,18,FALSE))," ",(VLOOKUP(B119,'Full Price List'!B:S,20,FALSE)))</f>
        <v xml:space="preserve"> </v>
      </c>
      <c r="G119" s="2" t="str">
        <f>IF(ISNA(VLOOKUP(B119,'Full Price List'!B:S,11,FALSE))," ",(VLOOKUP(B119,'Full Price List'!B:S,13,FALSE)))</f>
        <v xml:space="preserve"> </v>
      </c>
      <c r="H119" s="21" t="str">
        <f>IF(ISNA(VLOOKUP(B119,'Full Price List'!B:S,8,FALSE))," ",(VLOOKUP(B119,'Full Price List'!B:S,10,FALSE)))</f>
        <v xml:space="preserve"> </v>
      </c>
      <c r="I119" s="3" t="str">
        <f t="shared" si="2"/>
        <v/>
      </c>
      <c r="J119" s="4" t="str">
        <f t="shared" si="3"/>
        <v/>
      </c>
    </row>
    <row r="120" spans="1:10" x14ac:dyDescent="0.25">
      <c r="A120" s="25">
        <v>99</v>
      </c>
      <c r="B120" s="58"/>
      <c r="C120" s="35"/>
      <c r="D120" s="1" t="str">
        <f>IF(ISNA(VLOOKUP(B120,'Full Price List'!B:S,4,FALSE))," ",(VLOOKUP(B120,'Full Price List'!B:S,4,FALSE)))</f>
        <v xml:space="preserve"> </v>
      </c>
      <c r="E120" s="1"/>
      <c r="F120" s="31" t="str">
        <f>IF(ISNA(VLOOKUP(B120,'Full Price List'!B:S,18,FALSE))," ",(VLOOKUP(B120,'Full Price List'!B:S,20,FALSE)))</f>
        <v xml:space="preserve"> </v>
      </c>
      <c r="G120" s="2" t="str">
        <f>IF(ISNA(VLOOKUP(B120,'Full Price List'!B:S,11,FALSE))," ",(VLOOKUP(B120,'Full Price List'!B:S,13,FALSE)))</f>
        <v xml:space="preserve"> </v>
      </c>
      <c r="H120" s="21" t="str">
        <f>IF(ISNA(VLOOKUP(B120,'Full Price List'!B:S,8,FALSE))," ",(VLOOKUP(B120,'Full Price List'!B:S,10,FALSE)))</f>
        <v xml:space="preserve"> </v>
      </c>
      <c r="I120" s="3" t="str">
        <f t="shared" si="2"/>
        <v/>
      </c>
      <c r="J120" s="4" t="str">
        <f t="shared" si="3"/>
        <v/>
      </c>
    </row>
    <row r="121" spans="1:10" x14ac:dyDescent="0.25">
      <c r="A121" s="25">
        <v>100</v>
      </c>
      <c r="B121" s="58"/>
      <c r="C121" s="35"/>
      <c r="D121" s="1" t="str">
        <f>IF(ISNA(VLOOKUP(B121,'Full Price List'!B:S,4,FALSE))," ",(VLOOKUP(B121,'Full Price List'!B:S,4,FALSE)))</f>
        <v xml:space="preserve"> </v>
      </c>
      <c r="E121" s="1"/>
      <c r="F121" s="31" t="str">
        <f>IF(ISNA(VLOOKUP(B121,'Full Price List'!B:S,18,FALSE))," ",(VLOOKUP(B121,'Full Price List'!B:S,20,FALSE)))</f>
        <v xml:space="preserve"> </v>
      </c>
      <c r="G121" s="2" t="str">
        <f>IF(ISNA(VLOOKUP(B121,'Full Price List'!B:S,11,FALSE))," ",(VLOOKUP(B121,'Full Price List'!B:S,13,FALSE)))</f>
        <v xml:space="preserve"> </v>
      </c>
      <c r="H121" s="21" t="str">
        <f>IF(ISNA(VLOOKUP(B121,'Full Price List'!B:S,8,FALSE))," ",(VLOOKUP(B121,'Full Price List'!B:S,10,FALSE)))</f>
        <v xml:space="preserve"> </v>
      </c>
      <c r="I121" s="3" t="str">
        <f t="shared" si="2"/>
        <v/>
      </c>
      <c r="J121" s="4" t="str">
        <f t="shared" si="3"/>
        <v/>
      </c>
    </row>
    <row r="122" spans="1:10" x14ac:dyDescent="0.25">
      <c r="A122" s="25">
        <v>101</v>
      </c>
      <c r="B122" s="58"/>
      <c r="C122" s="35"/>
      <c r="D122" s="1" t="str">
        <f>IF(ISNA(VLOOKUP(B122,'Full Price List'!B:S,4,FALSE))," ",(VLOOKUP(B122,'Full Price List'!B:S,4,FALSE)))</f>
        <v xml:space="preserve"> </v>
      </c>
      <c r="E122" s="1"/>
      <c r="F122" s="31" t="str">
        <f>IF(ISNA(VLOOKUP(B122,'Full Price List'!B:S,18,FALSE))," ",(VLOOKUP(B122,'Full Price List'!B:S,20,FALSE)))</f>
        <v xml:space="preserve"> </v>
      </c>
      <c r="G122" s="2" t="str">
        <f>IF(ISNA(VLOOKUP(B122,'Full Price List'!B:S,11,FALSE))," ",(VLOOKUP(B122,'Full Price List'!B:S,13,FALSE)))</f>
        <v xml:space="preserve"> </v>
      </c>
      <c r="H122" s="21" t="str">
        <f>IF(ISNA(VLOOKUP(B122,'Full Price List'!B:S,8,FALSE))," ",(VLOOKUP(B122,'Full Price List'!B:S,10,FALSE)))</f>
        <v xml:space="preserve"> </v>
      </c>
      <c r="I122" s="3" t="str">
        <f t="shared" si="2"/>
        <v/>
      </c>
      <c r="J122" s="4" t="str">
        <f t="shared" si="3"/>
        <v/>
      </c>
    </row>
    <row r="123" spans="1:10" x14ac:dyDescent="0.25">
      <c r="A123" s="25">
        <v>102</v>
      </c>
      <c r="B123" s="58"/>
      <c r="C123" s="35"/>
      <c r="D123" s="1" t="str">
        <f>IF(ISNA(VLOOKUP(B123,'Full Price List'!B:S,4,FALSE))," ",(VLOOKUP(B123,'Full Price List'!B:S,4,FALSE)))</f>
        <v xml:space="preserve"> </v>
      </c>
      <c r="E123" s="1"/>
      <c r="F123" s="31" t="str">
        <f>IF(ISNA(VLOOKUP(B123,'Full Price List'!B:S,18,FALSE))," ",(VLOOKUP(B123,'Full Price List'!B:S,20,FALSE)))</f>
        <v xml:space="preserve"> </v>
      </c>
      <c r="G123" s="2" t="str">
        <f>IF(ISNA(VLOOKUP(B123,'Full Price List'!B:S,11,FALSE))," ",(VLOOKUP(B123,'Full Price List'!B:S,13,FALSE)))</f>
        <v xml:space="preserve"> </v>
      </c>
      <c r="H123" s="21" t="str">
        <f>IF(ISNA(VLOOKUP(B123,'Full Price List'!B:S,8,FALSE))," ",(VLOOKUP(B123,'Full Price List'!B:S,10,FALSE)))</f>
        <v xml:space="preserve"> </v>
      </c>
      <c r="I123" s="3" t="str">
        <f t="shared" si="2"/>
        <v/>
      </c>
      <c r="J123" s="4" t="str">
        <f t="shared" si="3"/>
        <v/>
      </c>
    </row>
    <row r="124" spans="1:10" x14ac:dyDescent="0.25">
      <c r="A124" s="25">
        <v>103</v>
      </c>
      <c r="B124" s="58"/>
      <c r="C124" s="35"/>
      <c r="D124" s="1" t="str">
        <f>IF(ISNA(VLOOKUP(B124,'Full Price List'!B:S,4,FALSE))," ",(VLOOKUP(B124,'Full Price List'!B:S,4,FALSE)))</f>
        <v xml:space="preserve"> </v>
      </c>
      <c r="E124" s="1"/>
      <c r="F124" s="31" t="str">
        <f>IF(ISNA(VLOOKUP(B124,'Full Price List'!B:S,18,FALSE))," ",(VLOOKUP(B124,'Full Price List'!B:S,20,FALSE)))</f>
        <v xml:space="preserve"> </v>
      </c>
      <c r="G124" s="2" t="str">
        <f>IF(ISNA(VLOOKUP(B124,'Full Price List'!B:S,11,FALSE))," ",(VLOOKUP(B124,'Full Price List'!B:S,13,FALSE)))</f>
        <v xml:space="preserve"> </v>
      </c>
      <c r="H124" s="21" t="str">
        <f>IF(ISNA(VLOOKUP(B124,'Full Price List'!B:S,8,FALSE))," ",(VLOOKUP(B124,'Full Price List'!B:S,10,FALSE)))</f>
        <v xml:space="preserve"> </v>
      </c>
      <c r="I124" s="3" t="str">
        <f t="shared" si="2"/>
        <v/>
      </c>
      <c r="J124" s="4" t="str">
        <f t="shared" si="3"/>
        <v/>
      </c>
    </row>
    <row r="125" spans="1:10" x14ac:dyDescent="0.25">
      <c r="A125" s="25">
        <v>104</v>
      </c>
      <c r="B125" s="58"/>
      <c r="C125" s="35"/>
      <c r="D125" s="1" t="str">
        <f>IF(ISNA(VLOOKUP(B125,'Full Price List'!B:S,4,FALSE))," ",(VLOOKUP(B125,'Full Price List'!B:S,4,FALSE)))</f>
        <v xml:space="preserve"> </v>
      </c>
      <c r="E125" s="1"/>
      <c r="F125" s="31" t="str">
        <f>IF(ISNA(VLOOKUP(B125,'Full Price List'!B:S,18,FALSE))," ",(VLOOKUP(B125,'Full Price List'!B:S,20,FALSE)))</f>
        <v xml:space="preserve"> </v>
      </c>
      <c r="G125" s="2" t="str">
        <f>IF(ISNA(VLOOKUP(B125,'Full Price List'!B:S,11,FALSE))," ",(VLOOKUP(B125,'Full Price List'!B:S,13,FALSE)))</f>
        <v xml:space="preserve"> </v>
      </c>
      <c r="H125" s="21" t="str">
        <f>IF(ISNA(VLOOKUP(B125,'Full Price List'!B:S,8,FALSE))," ",(VLOOKUP(B125,'Full Price List'!B:S,10,FALSE)))</f>
        <v xml:space="preserve"> </v>
      </c>
      <c r="I125" s="3" t="str">
        <f t="shared" si="2"/>
        <v/>
      </c>
      <c r="J125" s="4" t="str">
        <f t="shared" si="3"/>
        <v/>
      </c>
    </row>
    <row r="126" spans="1:10" x14ac:dyDescent="0.25">
      <c r="A126" s="25">
        <v>105</v>
      </c>
      <c r="B126" s="58"/>
      <c r="C126" s="35"/>
      <c r="D126" s="1" t="str">
        <f>IF(ISNA(VLOOKUP(B126,'Full Price List'!B:S,4,FALSE))," ",(VLOOKUP(B126,'Full Price List'!B:S,4,FALSE)))</f>
        <v xml:space="preserve"> </v>
      </c>
      <c r="E126" s="1"/>
      <c r="F126" s="31" t="str">
        <f>IF(ISNA(VLOOKUP(B126,'Full Price List'!B:S,18,FALSE))," ",(VLOOKUP(B126,'Full Price List'!B:S,20,FALSE)))</f>
        <v xml:space="preserve"> </v>
      </c>
      <c r="G126" s="2" t="str">
        <f>IF(ISNA(VLOOKUP(B126,'Full Price List'!B:S,11,FALSE))," ",(VLOOKUP(B126,'Full Price List'!B:S,13,FALSE)))</f>
        <v xml:space="preserve"> </v>
      </c>
      <c r="H126" s="21" t="str">
        <f>IF(ISNA(VLOOKUP(B126,'Full Price List'!B:S,8,FALSE))," ",(VLOOKUP(B126,'Full Price List'!B:S,10,FALSE)))</f>
        <v xml:space="preserve"> </v>
      </c>
      <c r="I126" s="3" t="str">
        <f t="shared" si="2"/>
        <v/>
      </c>
      <c r="J126" s="4" t="str">
        <f t="shared" si="3"/>
        <v/>
      </c>
    </row>
    <row r="127" spans="1:10" x14ac:dyDescent="0.25">
      <c r="A127" s="25">
        <v>106</v>
      </c>
      <c r="B127" s="58"/>
      <c r="C127" s="35"/>
      <c r="D127" s="1" t="str">
        <f>IF(ISNA(VLOOKUP(B127,'Full Price List'!B:S,4,FALSE))," ",(VLOOKUP(B127,'Full Price List'!B:S,4,FALSE)))</f>
        <v xml:space="preserve"> </v>
      </c>
      <c r="E127" s="1"/>
      <c r="F127" s="31" t="str">
        <f>IF(ISNA(VLOOKUP(B127,'Full Price List'!B:S,18,FALSE))," ",(VLOOKUP(B127,'Full Price List'!B:S,20,FALSE)))</f>
        <v xml:space="preserve"> </v>
      </c>
      <c r="G127" s="2" t="str">
        <f>IF(ISNA(VLOOKUP(B127,'Full Price List'!B:S,11,FALSE))," ",(VLOOKUP(B127,'Full Price List'!B:S,13,FALSE)))</f>
        <v xml:space="preserve"> </v>
      </c>
      <c r="H127" s="21" t="str">
        <f>IF(ISNA(VLOOKUP(B127,'Full Price List'!B:S,8,FALSE))," ",(VLOOKUP(B127,'Full Price List'!B:S,10,FALSE)))</f>
        <v xml:space="preserve"> </v>
      </c>
      <c r="I127" s="3" t="str">
        <f t="shared" si="2"/>
        <v/>
      </c>
      <c r="J127" s="4" t="str">
        <f t="shared" si="3"/>
        <v/>
      </c>
    </row>
    <row r="128" spans="1:10" x14ac:dyDescent="0.25">
      <c r="A128" s="25">
        <v>107</v>
      </c>
      <c r="B128" s="58"/>
      <c r="C128" s="35"/>
      <c r="D128" s="1" t="str">
        <f>IF(ISNA(VLOOKUP(B128,'Full Price List'!B:S,4,FALSE))," ",(VLOOKUP(B128,'Full Price List'!B:S,4,FALSE)))</f>
        <v xml:space="preserve"> </v>
      </c>
      <c r="E128" s="1"/>
      <c r="F128" s="31" t="str">
        <f>IF(ISNA(VLOOKUP(B128,'Full Price List'!B:S,18,FALSE))," ",(VLOOKUP(B128,'Full Price List'!B:S,20,FALSE)))</f>
        <v xml:space="preserve"> </v>
      </c>
      <c r="G128" s="2" t="str">
        <f>IF(ISNA(VLOOKUP(B128,'Full Price List'!B:S,11,FALSE))," ",(VLOOKUP(B128,'Full Price List'!B:S,13,FALSE)))</f>
        <v xml:space="preserve"> </v>
      </c>
      <c r="H128" s="21" t="str">
        <f>IF(ISNA(VLOOKUP(B128,'Full Price List'!B:S,8,FALSE))," ",(VLOOKUP(B128,'Full Price List'!B:S,10,FALSE)))</f>
        <v xml:space="preserve"> </v>
      </c>
      <c r="I128" s="3" t="str">
        <f t="shared" si="2"/>
        <v/>
      </c>
      <c r="J128" s="4" t="str">
        <f t="shared" si="3"/>
        <v/>
      </c>
    </row>
    <row r="129" spans="1:10" x14ac:dyDescent="0.25">
      <c r="A129" s="25">
        <v>108</v>
      </c>
      <c r="B129" s="58"/>
      <c r="C129" s="35"/>
      <c r="D129" s="1" t="str">
        <f>IF(ISNA(VLOOKUP(B129,'Full Price List'!B:S,4,FALSE))," ",(VLOOKUP(B129,'Full Price List'!B:S,4,FALSE)))</f>
        <v xml:space="preserve"> </v>
      </c>
      <c r="E129" s="1"/>
      <c r="F129" s="31" t="str">
        <f>IF(ISNA(VLOOKUP(B129,'Full Price List'!B:S,18,FALSE))," ",(VLOOKUP(B129,'Full Price List'!B:S,20,FALSE)))</f>
        <v xml:space="preserve"> </v>
      </c>
      <c r="G129" s="2" t="str">
        <f>IF(ISNA(VLOOKUP(B129,'Full Price List'!B:S,11,FALSE))," ",(VLOOKUP(B129,'Full Price List'!B:S,13,FALSE)))</f>
        <v xml:space="preserve"> </v>
      </c>
      <c r="H129" s="21" t="str">
        <f>IF(ISNA(VLOOKUP(B129,'Full Price List'!B:S,8,FALSE))," ",(VLOOKUP(B129,'Full Price List'!B:S,10,FALSE)))</f>
        <v xml:space="preserve"> </v>
      </c>
      <c r="I129" s="3" t="str">
        <f t="shared" si="2"/>
        <v/>
      </c>
      <c r="J129" s="4" t="str">
        <f t="shared" si="3"/>
        <v/>
      </c>
    </row>
    <row r="130" spans="1:10" x14ac:dyDescent="0.25">
      <c r="A130" s="25">
        <v>109</v>
      </c>
      <c r="B130" s="58"/>
      <c r="C130" s="35"/>
      <c r="D130" s="1" t="str">
        <f>IF(ISNA(VLOOKUP(B130,'Full Price List'!B:S,4,FALSE))," ",(VLOOKUP(B130,'Full Price List'!B:S,4,FALSE)))</f>
        <v xml:space="preserve"> </v>
      </c>
      <c r="E130" s="1"/>
      <c r="F130" s="31" t="str">
        <f>IF(ISNA(VLOOKUP(B130,'Full Price List'!B:S,18,FALSE))," ",(VLOOKUP(B130,'Full Price List'!B:S,20,FALSE)))</f>
        <v xml:space="preserve"> </v>
      </c>
      <c r="G130" s="2" t="str">
        <f>IF(ISNA(VLOOKUP(B130,'Full Price List'!B:S,11,FALSE))," ",(VLOOKUP(B130,'Full Price List'!B:S,13,FALSE)))</f>
        <v xml:space="preserve"> </v>
      </c>
      <c r="H130" s="21" t="str">
        <f>IF(ISNA(VLOOKUP(B130,'Full Price List'!B:S,8,FALSE))," ",(VLOOKUP(B130,'Full Price List'!B:S,10,FALSE)))</f>
        <v xml:space="preserve"> </v>
      </c>
      <c r="I130" s="3" t="str">
        <f t="shared" si="2"/>
        <v/>
      </c>
      <c r="J130" s="4" t="str">
        <f t="shared" si="3"/>
        <v/>
      </c>
    </row>
    <row r="131" spans="1:10" x14ac:dyDescent="0.25">
      <c r="A131" s="25">
        <v>110</v>
      </c>
      <c r="B131" s="58"/>
      <c r="C131" s="35"/>
      <c r="D131" s="1" t="str">
        <f>IF(ISNA(VLOOKUP(B131,'Full Price List'!B:S,4,FALSE))," ",(VLOOKUP(B131,'Full Price List'!B:S,4,FALSE)))</f>
        <v xml:space="preserve"> </v>
      </c>
      <c r="E131" s="1"/>
      <c r="F131" s="31" t="str">
        <f>IF(ISNA(VLOOKUP(B131,'Full Price List'!B:S,18,FALSE))," ",(VLOOKUP(B131,'Full Price List'!B:S,20,FALSE)))</f>
        <v xml:space="preserve"> </v>
      </c>
      <c r="G131" s="2" t="str">
        <f>IF(ISNA(VLOOKUP(B131,'Full Price List'!B:S,11,FALSE))," ",(VLOOKUP(B131,'Full Price List'!B:S,13,FALSE)))</f>
        <v xml:space="preserve"> </v>
      </c>
      <c r="H131" s="21" t="str">
        <f>IF(ISNA(VLOOKUP(B131,'Full Price List'!B:S,8,FALSE))," ",(VLOOKUP(B131,'Full Price List'!B:S,10,FALSE)))</f>
        <v xml:space="preserve"> </v>
      </c>
      <c r="I131" s="3" t="str">
        <f t="shared" si="2"/>
        <v/>
      </c>
      <c r="J131" s="4" t="str">
        <f t="shared" si="3"/>
        <v/>
      </c>
    </row>
    <row r="132" spans="1:10" x14ac:dyDescent="0.25">
      <c r="A132" s="25">
        <v>111</v>
      </c>
      <c r="B132" s="58"/>
      <c r="C132" s="35"/>
      <c r="D132" s="1" t="str">
        <f>IF(ISNA(VLOOKUP(B132,'Full Price List'!B:S,4,FALSE))," ",(VLOOKUP(B132,'Full Price List'!B:S,4,FALSE)))</f>
        <v xml:space="preserve"> </v>
      </c>
      <c r="E132" s="1"/>
      <c r="F132" s="31" t="str">
        <f>IF(ISNA(VLOOKUP(B132,'Full Price List'!B:S,18,FALSE))," ",(VLOOKUP(B132,'Full Price List'!B:S,20,FALSE)))</f>
        <v xml:space="preserve"> </v>
      </c>
      <c r="G132" s="2" t="str">
        <f>IF(ISNA(VLOOKUP(B132,'Full Price List'!B:S,11,FALSE))," ",(VLOOKUP(B132,'Full Price List'!B:S,13,FALSE)))</f>
        <v xml:space="preserve"> </v>
      </c>
      <c r="H132" s="21" t="str">
        <f>IF(ISNA(VLOOKUP(B132,'Full Price List'!B:S,8,FALSE))," ",(VLOOKUP(B132,'Full Price List'!B:S,10,FALSE)))</f>
        <v xml:space="preserve"> </v>
      </c>
      <c r="I132" s="3" t="str">
        <f t="shared" si="2"/>
        <v/>
      </c>
      <c r="J132" s="4" t="str">
        <f t="shared" si="3"/>
        <v/>
      </c>
    </row>
    <row r="133" spans="1:10" x14ac:dyDescent="0.25">
      <c r="A133" s="25">
        <v>112</v>
      </c>
      <c r="B133" s="58"/>
      <c r="C133" s="35"/>
      <c r="D133" s="1" t="str">
        <f>IF(ISNA(VLOOKUP(B133,'Full Price List'!B:S,4,FALSE))," ",(VLOOKUP(B133,'Full Price List'!B:S,4,FALSE)))</f>
        <v xml:space="preserve"> </v>
      </c>
      <c r="E133" s="1"/>
      <c r="F133" s="31" t="str">
        <f>IF(ISNA(VLOOKUP(B133,'Full Price List'!B:S,18,FALSE))," ",(VLOOKUP(B133,'Full Price List'!B:S,20,FALSE)))</f>
        <v xml:space="preserve"> </v>
      </c>
      <c r="G133" s="2" t="str">
        <f>IF(ISNA(VLOOKUP(B133,'Full Price List'!B:S,11,FALSE))," ",(VLOOKUP(B133,'Full Price List'!B:S,13,FALSE)))</f>
        <v xml:space="preserve"> </v>
      </c>
      <c r="H133" s="21" t="str">
        <f>IF(ISNA(VLOOKUP(B133,'Full Price List'!B:S,8,FALSE))," ",(VLOOKUP(B133,'Full Price List'!B:S,10,FALSE)))</f>
        <v xml:space="preserve"> </v>
      </c>
      <c r="I133" s="3" t="str">
        <f t="shared" si="2"/>
        <v/>
      </c>
      <c r="J133" s="4" t="str">
        <f t="shared" si="3"/>
        <v/>
      </c>
    </row>
    <row r="134" spans="1:10" x14ac:dyDescent="0.25">
      <c r="A134" s="25">
        <v>113</v>
      </c>
      <c r="B134" s="58"/>
      <c r="C134" s="35"/>
      <c r="D134" s="1" t="str">
        <f>IF(ISNA(VLOOKUP(B134,'Full Price List'!B:S,4,FALSE))," ",(VLOOKUP(B134,'Full Price List'!B:S,4,FALSE)))</f>
        <v xml:space="preserve"> </v>
      </c>
      <c r="E134" s="1"/>
      <c r="F134" s="31" t="str">
        <f>IF(ISNA(VLOOKUP(B134,'Full Price List'!B:S,18,FALSE))," ",(VLOOKUP(B134,'Full Price List'!B:S,20,FALSE)))</f>
        <v xml:space="preserve"> </v>
      </c>
      <c r="G134" s="2" t="str">
        <f>IF(ISNA(VLOOKUP(B134,'Full Price List'!B:S,11,FALSE))," ",(VLOOKUP(B134,'Full Price List'!B:S,13,FALSE)))</f>
        <v xml:space="preserve"> </v>
      </c>
      <c r="H134" s="21" t="str">
        <f>IF(ISNA(VLOOKUP(B134,'Full Price List'!B:S,8,FALSE))," ",(VLOOKUP(B134,'Full Price List'!B:S,10,FALSE)))</f>
        <v xml:space="preserve"> </v>
      </c>
      <c r="I134" s="3" t="str">
        <f t="shared" si="2"/>
        <v/>
      </c>
      <c r="J134" s="4" t="str">
        <f t="shared" si="3"/>
        <v/>
      </c>
    </row>
    <row r="135" spans="1:10" x14ac:dyDescent="0.25">
      <c r="A135" s="25">
        <v>114</v>
      </c>
      <c r="B135" s="58"/>
      <c r="C135" s="35"/>
      <c r="D135" s="1" t="str">
        <f>IF(ISNA(VLOOKUP(B135,'Full Price List'!B:S,4,FALSE))," ",(VLOOKUP(B135,'Full Price List'!B:S,4,FALSE)))</f>
        <v xml:space="preserve"> </v>
      </c>
      <c r="E135" s="1"/>
      <c r="F135" s="31" t="str">
        <f>IF(ISNA(VLOOKUP(B135,'Full Price List'!B:S,18,FALSE))," ",(VLOOKUP(B135,'Full Price List'!B:S,20,FALSE)))</f>
        <v xml:space="preserve"> </v>
      </c>
      <c r="G135" s="2" t="str">
        <f>IF(ISNA(VLOOKUP(B135,'Full Price List'!B:S,11,FALSE))," ",(VLOOKUP(B135,'Full Price List'!B:S,13,FALSE)))</f>
        <v xml:space="preserve"> </v>
      </c>
      <c r="H135" s="21" t="str">
        <f>IF(ISNA(VLOOKUP(B135,'Full Price List'!B:S,8,FALSE))," ",(VLOOKUP(B135,'Full Price List'!B:S,10,FALSE)))</f>
        <v xml:space="preserve"> </v>
      </c>
      <c r="I135" s="3" t="str">
        <f t="shared" si="2"/>
        <v/>
      </c>
      <c r="J135" s="4" t="str">
        <f t="shared" si="3"/>
        <v/>
      </c>
    </row>
    <row r="136" spans="1:10" x14ac:dyDescent="0.25">
      <c r="A136" s="25">
        <v>115</v>
      </c>
      <c r="B136" s="58"/>
      <c r="C136" s="35"/>
      <c r="D136" s="1" t="str">
        <f>IF(ISNA(VLOOKUP(B136,'Full Price List'!B:S,4,FALSE))," ",(VLOOKUP(B136,'Full Price List'!B:S,4,FALSE)))</f>
        <v xml:space="preserve"> </v>
      </c>
      <c r="E136" s="1"/>
      <c r="F136" s="31" t="str">
        <f>IF(ISNA(VLOOKUP(B136,'Full Price List'!B:S,18,FALSE))," ",(VLOOKUP(B136,'Full Price List'!B:S,20,FALSE)))</f>
        <v xml:space="preserve"> </v>
      </c>
      <c r="G136" s="2" t="str">
        <f>IF(ISNA(VLOOKUP(B136,'Full Price List'!B:S,11,FALSE))," ",(VLOOKUP(B136,'Full Price List'!B:S,13,FALSE)))</f>
        <v xml:space="preserve"> </v>
      </c>
      <c r="H136" s="21" t="str">
        <f>IF(ISNA(VLOOKUP(B136,'Full Price List'!B:S,8,FALSE))," ",(VLOOKUP(B136,'Full Price List'!B:S,10,FALSE)))</f>
        <v xml:space="preserve"> </v>
      </c>
      <c r="I136" s="3" t="str">
        <f t="shared" si="2"/>
        <v/>
      </c>
      <c r="J136" s="4" t="str">
        <f t="shared" si="3"/>
        <v/>
      </c>
    </row>
    <row r="137" spans="1:10" x14ac:dyDescent="0.25">
      <c r="A137" s="25">
        <v>116</v>
      </c>
      <c r="B137" s="58"/>
      <c r="C137" s="35"/>
      <c r="D137" s="1" t="str">
        <f>IF(ISNA(VLOOKUP(B137,'Full Price List'!B:S,4,FALSE))," ",(VLOOKUP(B137,'Full Price List'!B:S,4,FALSE)))</f>
        <v xml:space="preserve"> </v>
      </c>
      <c r="E137" s="1"/>
      <c r="F137" s="31" t="str">
        <f>IF(ISNA(VLOOKUP(B137,'Full Price List'!B:S,18,FALSE))," ",(VLOOKUP(B137,'Full Price List'!B:S,20,FALSE)))</f>
        <v xml:space="preserve"> </v>
      </c>
      <c r="G137" s="2" t="str">
        <f>IF(ISNA(VLOOKUP(B137,'Full Price List'!B:S,11,FALSE))," ",(VLOOKUP(B137,'Full Price List'!B:S,13,FALSE)))</f>
        <v xml:space="preserve"> </v>
      </c>
      <c r="H137" s="21" t="str">
        <f>IF(ISNA(VLOOKUP(B137,'Full Price List'!B:S,8,FALSE))," ",(VLOOKUP(B137,'Full Price List'!B:S,10,FALSE)))</f>
        <v xml:space="preserve"> </v>
      </c>
      <c r="I137" s="3" t="str">
        <f t="shared" si="2"/>
        <v/>
      </c>
      <c r="J137" s="4" t="str">
        <f t="shared" si="3"/>
        <v/>
      </c>
    </row>
    <row r="138" spans="1:10" x14ac:dyDescent="0.25">
      <c r="A138" s="25">
        <v>117</v>
      </c>
      <c r="B138" s="58"/>
      <c r="C138" s="35"/>
      <c r="D138" s="1" t="str">
        <f>IF(ISNA(VLOOKUP(B138,'Full Price List'!B:S,4,FALSE))," ",(VLOOKUP(B138,'Full Price List'!B:S,4,FALSE)))</f>
        <v xml:space="preserve"> </v>
      </c>
      <c r="E138" s="1"/>
      <c r="F138" s="31" t="str">
        <f>IF(ISNA(VLOOKUP(B138,'Full Price List'!B:S,18,FALSE))," ",(VLOOKUP(B138,'Full Price List'!B:S,20,FALSE)))</f>
        <v xml:space="preserve"> </v>
      </c>
      <c r="G138" s="2" t="str">
        <f>IF(ISNA(VLOOKUP(B138,'Full Price List'!B:S,11,FALSE))," ",(VLOOKUP(B138,'Full Price List'!B:S,13,FALSE)))</f>
        <v xml:space="preserve"> </v>
      </c>
      <c r="H138" s="21" t="str">
        <f>IF(ISNA(VLOOKUP(B138,'Full Price List'!B:S,8,FALSE))," ",(VLOOKUP(B138,'Full Price List'!B:S,10,FALSE)))</f>
        <v xml:space="preserve"> </v>
      </c>
      <c r="I138" s="3" t="str">
        <f t="shared" si="2"/>
        <v/>
      </c>
      <c r="J138" s="4" t="str">
        <f t="shared" si="3"/>
        <v/>
      </c>
    </row>
    <row r="139" spans="1:10" x14ac:dyDescent="0.25">
      <c r="A139" s="25">
        <v>118</v>
      </c>
      <c r="B139" s="58"/>
      <c r="C139" s="35"/>
      <c r="D139" s="1" t="str">
        <f>IF(ISNA(VLOOKUP(B139,'Full Price List'!B:S,4,FALSE))," ",(VLOOKUP(B139,'Full Price List'!B:S,4,FALSE)))</f>
        <v xml:space="preserve"> </v>
      </c>
      <c r="E139" s="1"/>
      <c r="F139" s="31" t="str">
        <f>IF(ISNA(VLOOKUP(B139,'Full Price List'!B:S,18,FALSE))," ",(VLOOKUP(B139,'Full Price List'!B:S,20,FALSE)))</f>
        <v xml:space="preserve"> </v>
      </c>
      <c r="G139" s="2" t="str">
        <f>IF(ISNA(VLOOKUP(B139,'Full Price List'!B:S,11,FALSE))," ",(VLOOKUP(B139,'Full Price List'!B:S,13,FALSE)))</f>
        <v xml:space="preserve"> </v>
      </c>
      <c r="H139" s="21" t="str">
        <f>IF(ISNA(VLOOKUP(B139,'Full Price List'!B:S,8,FALSE))," ",(VLOOKUP(B139,'Full Price List'!B:S,10,FALSE)))</f>
        <v xml:space="preserve"> </v>
      </c>
      <c r="I139" s="3" t="str">
        <f t="shared" si="2"/>
        <v/>
      </c>
      <c r="J139" s="4" t="str">
        <f t="shared" si="3"/>
        <v/>
      </c>
    </row>
    <row r="140" spans="1:10" x14ac:dyDescent="0.25">
      <c r="A140" s="25">
        <v>119</v>
      </c>
      <c r="B140" s="58"/>
      <c r="C140" s="35"/>
      <c r="D140" s="1" t="str">
        <f>IF(ISNA(VLOOKUP(B140,'Full Price List'!B:S,4,FALSE))," ",(VLOOKUP(B140,'Full Price List'!B:S,4,FALSE)))</f>
        <v xml:space="preserve"> </v>
      </c>
      <c r="E140" s="1"/>
      <c r="F140" s="31" t="str">
        <f>IF(ISNA(VLOOKUP(B140,'Full Price List'!B:S,18,FALSE))," ",(VLOOKUP(B140,'Full Price List'!B:S,20,FALSE)))</f>
        <v xml:space="preserve"> </v>
      </c>
      <c r="G140" s="2" t="str">
        <f>IF(ISNA(VLOOKUP(B140,'Full Price List'!B:S,11,FALSE))," ",(VLOOKUP(B140,'Full Price List'!B:S,13,FALSE)))</f>
        <v xml:space="preserve"> </v>
      </c>
      <c r="H140" s="21" t="str">
        <f>IF(ISNA(VLOOKUP(B140,'Full Price List'!B:S,8,FALSE))," ",(VLOOKUP(B140,'Full Price List'!B:S,10,FALSE)))</f>
        <v xml:space="preserve"> </v>
      </c>
      <c r="I140" s="3" t="str">
        <f t="shared" si="2"/>
        <v/>
      </c>
      <c r="J140" s="4" t="str">
        <f t="shared" si="3"/>
        <v/>
      </c>
    </row>
    <row r="141" spans="1:10" x14ac:dyDescent="0.25">
      <c r="A141" s="25">
        <v>120</v>
      </c>
      <c r="B141" s="58"/>
      <c r="C141" s="35"/>
      <c r="D141" s="1" t="str">
        <f>IF(ISNA(VLOOKUP(B141,'Full Price List'!B:S,4,FALSE))," ",(VLOOKUP(B141,'Full Price List'!B:S,4,FALSE)))</f>
        <v xml:space="preserve"> </v>
      </c>
      <c r="E141" s="1"/>
      <c r="F141" s="31" t="str">
        <f>IF(ISNA(VLOOKUP(B141,'Full Price List'!B:S,18,FALSE))," ",(VLOOKUP(B141,'Full Price List'!B:S,20,FALSE)))</f>
        <v xml:space="preserve"> </v>
      </c>
      <c r="G141" s="2" t="str">
        <f>IF(ISNA(VLOOKUP(B141,'Full Price List'!B:S,11,FALSE))," ",(VLOOKUP(B141,'Full Price List'!B:S,13,FALSE)))</f>
        <v xml:space="preserve"> </v>
      </c>
      <c r="H141" s="21" t="str">
        <f>IF(ISNA(VLOOKUP(B141,'Full Price List'!B:S,8,FALSE))," ",(VLOOKUP(B141,'Full Price List'!B:S,10,FALSE)))</f>
        <v xml:space="preserve"> </v>
      </c>
      <c r="I141" s="3" t="str">
        <f t="shared" si="2"/>
        <v/>
      </c>
      <c r="J141" s="4" t="str">
        <f t="shared" si="3"/>
        <v/>
      </c>
    </row>
    <row r="142" spans="1:10" x14ac:dyDescent="0.25">
      <c r="A142" s="25">
        <v>121</v>
      </c>
      <c r="B142" s="58"/>
      <c r="C142" s="35"/>
      <c r="D142" s="1" t="str">
        <f>IF(ISNA(VLOOKUP(B142,'Full Price List'!B:S,4,FALSE))," ",(VLOOKUP(B142,'Full Price List'!B:S,4,FALSE)))</f>
        <v xml:space="preserve"> </v>
      </c>
      <c r="E142" s="1"/>
      <c r="F142" s="31" t="str">
        <f>IF(ISNA(VLOOKUP(B142,'Full Price List'!B:S,18,FALSE))," ",(VLOOKUP(B142,'Full Price List'!B:S,20,FALSE)))</f>
        <v xml:space="preserve"> </v>
      </c>
      <c r="G142" s="2" t="str">
        <f>IF(ISNA(VLOOKUP(B142,'Full Price List'!B:S,11,FALSE))," ",(VLOOKUP(B142,'Full Price List'!B:S,13,FALSE)))</f>
        <v xml:space="preserve"> </v>
      </c>
      <c r="H142" s="21" t="str">
        <f>IF(ISNA(VLOOKUP(B142,'Full Price List'!B:S,8,FALSE))," ",(VLOOKUP(B142,'Full Price List'!B:S,10,FALSE)))</f>
        <v xml:space="preserve"> </v>
      </c>
      <c r="I142" s="3" t="str">
        <f t="shared" si="2"/>
        <v/>
      </c>
      <c r="J142" s="4" t="str">
        <f t="shared" si="3"/>
        <v/>
      </c>
    </row>
    <row r="143" spans="1:10" x14ac:dyDescent="0.25">
      <c r="A143" s="25">
        <v>122</v>
      </c>
      <c r="B143" s="58"/>
      <c r="C143" s="35"/>
      <c r="D143" s="1" t="str">
        <f>IF(ISNA(VLOOKUP(B143,'Full Price List'!B:S,4,FALSE))," ",(VLOOKUP(B143,'Full Price List'!B:S,4,FALSE)))</f>
        <v xml:space="preserve"> </v>
      </c>
      <c r="E143" s="1"/>
      <c r="F143" s="31" t="str">
        <f>IF(ISNA(VLOOKUP(B143,'Full Price List'!B:S,18,FALSE))," ",(VLOOKUP(B143,'Full Price List'!B:S,20,FALSE)))</f>
        <v xml:space="preserve"> </v>
      </c>
      <c r="G143" s="2" t="str">
        <f>IF(ISNA(VLOOKUP(B143,'Full Price List'!B:S,11,FALSE))," ",(VLOOKUP(B143,'Full Price List'!B:S,13,FALSE)))</f>
        <v xml:space="preserve"> </v>
      </c>
      <c r="H143" s="21" t="str">
        <f>IF(ISNA(VLOOKUP(B143,'Full Price List'!B:S,8,FALSE))," ",(VLOOKUP(B143,'Full Price List'!B:S,10,FALSE)))</f>
        <v xml:space="preserve"> </v>
      </c>
      <c r="I143" s="3" t="str">
        <f t="shared" si="2"/>
        <v/>
      </c>
      <c r="J143" s="4" t="str">
        <f t="shared" si="3"/>
        <v/>
      </c>
    </row>
    <row r="144" spans="1:10" x14ac:dyDescent="0.25">
      <c r="A144" s="25">
        <v>123</v>
      </c>
      <c r="B144" s="58"/>
      <c r="C144" s="35"/>
      <c r="D144" s="1" t="str">
        <f>IF(ISNA(VLOOKUP(B144,'Full Price List'!B:S,4,FALSE))," ",(VLOOKUP(B144,'Full Price List'!B:S,4,FALSE)))</f>
        <v xml:space="preserve"> </v>
      </c>
      <c r="E144" s="1"/>
      <c r="F144" s="31" t="str">
        <f>IF(ISNA(VLOOKUP(B144,'Full Price List'!B:S,18,FALSE))," ",(VLOOKUP(B144,'Full Price List'!B:S,20,FALSE)))</f>
        <v xml:space="preserve"> </v>
      </c>
      <c r="G144" s="2" t="str">
        <f>IF(ISNA(VLOOKUP(B144,'Full Price List'!B:S,11,FALSE))," ",(VLOOKUP(B144,'Full Price List'!B:S,13,FALSE)))</f>
        <v xml:space="preserve"> </v>
      </c>
      <c r="H144" s="21" t="str">
        <f>IF(ISNA(VLOOKUP(B144,'Full Price List'!B:S,8,FALSE))," ",(VLOOKUP(B144,'Full Price List'!B:S,10,FALSE)))</f>
        <v xml:space="preserve"> </v>
      </c>
      <c r="I144" s="3" t="str">
        <f t="shared" si="2"/>
        <v/>
      </c>
      <c r="J144" s="4" t="str">
        <f t="shared" si="3"/>
        <v/>
      </c>
    </row>
    <row r="145" spans="1:10" x14ac:dyDescent="0.25">
      <c r="A145" s="25">
        <v>124</v>
      </c>
      <c r="B145" s="58"/>
      <c r="C145" s="35"/>
      <c r="D145" s="1" t="str">
        <f>IF(ISNA(VLOOKUP(B145,'Full Price List'!B:S,4,FALSE))," ",(VLOOKUP(B145,'Full Price List'!B:S,4,FALSE)))</f>
        <v xml:space="preserve"> </v>
      </c>
      <c r="E145" s="1"/>
      <c r="F145" s="31" t="str">
        <f>IF(ISNA(VLOOKUP(B145,'Full Price List'!B:S,18,FALSE))," ",(VLOOKUP(B145,'Full Price List'!B:S,20,FALSE)))</f>
        <v xml:space="preserve"> </v>
      </c>
      <c r="G145" s="2" t="str">
        <f>IF(ISNA(VLOOKUP(B145,'Full Price List'!B:S,11,FALSE))," ",(VLOOKUP(B145,'Full Price List'!B:S,13,FALSE)))</f>
        <v xml:space="preserve"> </v>
      </c>
      <c r="H145" s="21" t="str">
        <f>IF(ISNA(VLOOKUP(B145,'Full Price List'!B:S,8,FALSE))," ",(VLOOKUP(B145,'Full Price List'!B:S,10,FALSE)))</f>
        <v xml:space="preserve"> </v>
      </c>
      <c r="I145" s="3" t="str">
        <f t="shared" si="2"/>
        <v/>
      </c>
      <c r="J145" s="4" t="str">
        <f t="shared" si="3"/>
        <v/>
      </c>
    </row>
    <row r="146" spans="1:10" x14ac:dyDescent="0.25">
      <c r="A146" s="25">
        <v>125</v>
      </c>
      <c r="B146" s="58"/>
      <c r="C146" s="35"/>
      <c r="D146" s="1" t="str">
        <f>IF(ISNA(VLOOKUP(B146,'Full Price List'!B:S,4,FALSE))," ",(VLOOKUP(B146,'Full Price List'!B:S,4,FALSE)))</f>
        <v xml:space="preserve"> </v>
      </c>
      <c r="E146" s="1"/>
      <c r="F146" s="31" t="str">
        <f>IF(ISNA(VLOOKUP(B146,'Full Price List'!B:S,18,FALSE))," ",(VLOOKUP(B146,'Full Price List'!B:S,20,FALSE)))</f>
        <v xml:space="preserve"> </v>
      </c>
      <c r="G146" s="2" t="str">
        <f>IF(ISNA(VLOOKUP(B146,'Full Price List'!B:S,11,FALSE))," ",(VLOOKUP(B146,'Full Price List'!B:S,13,FALSE)))</f>
        <v xml:space="preserve"> </v>
      </c>
      <c r="H146" s="21" t="str">
        <f>IF(ISNA(VLOOKUP(B146,'Full Price List'!B:S,8,FALSE))," ",(VLOOKUP(B146,'Full Price List'!B:S,10,FALSE)))</f>
        <v xml:space="preserve"> </v>
      </c>
      <c r="I146" s="3" t="str">
        <f t="shared" si="2"/>
        <v/>
      </c>
      <c r="J146" s="4" t="str">
        <f t="shared" si="3"/>
        <v/>
      </c>
    </row>
    <row r="147" spans="1:10" x14ac:dyDescent="0.25">
      <c r="A147" s="25">
        <v>126</v>
      </c>
      <c r="B147" s="58"/>
      <c r="C147" s="35"/>
      <c r="D147" s="1" t="str">
        <f>IF(ISNA(VLOOKUP(B147,'Full Price List'!B:S,4,FALSE))," ",(VLOOKUP(B147,'Full Price List'!B:S,4,FALSE)))</f>
        <v xml:space="preserve"> </v>
      </c>
      <c r="E147" s="1"/>
      <c r="F147" s="31" t="str">
        <f>IF(ISNA(VLOOKUP(B147,'Full Price List'!B:S,18,FALSE))," ",(VLOOKUP(B147,'Full Price List'!B:S,20,FALSE)))</f>
        <v xml:space="preserve"> </v>
      </c>
      <c r="G147" s="2" t="str">
        <f>IF(ISNA(VLOOKUP(B147,'Full Price List'!B:S,11,FALSE))," ",(VLOOKUP(B147,'Full Price List'!B:S,13,FALSE)))</f>
        <v xml:space="preserve"> </v>
      </c>
      <c r="H147" s="21" t="str">
        <f>IF(ISNA(VLOOKUP(B147,'Full Price List'!B:S,8,FALSE))," ",(VLOOKUP(B147,'Full Price List'!B:S,10,FALSE)))</f>
        <v xml:space="preserve"> </v>
      </c>
      <c r="I147" s="3" t="str">
        <f t="shared" si="2"/>
        <v/>
      </c>
      <c r="J147" s="4" t="str">
        <f t="shared" si="3"/>
        <v/>
      </c>
    </row>
    <row r="148" spans="1:10" x14ac:dyDescent="0.25">
      <c r="A148" s="25">
        <v>127</v>
      </c>
      <c r="B148" s="58"/>
      <c r="C148" s="35"/>
      <c r="D148" s="1" t="str">
        <f>IF(ISNA(VLOOKUP(B148,'Full Price List'!B:S,4,FALSE))," ",(VLOOKUP(B148,'Full Price List'!B:S,4,FALSE)))</f>
        <v xml:space="preserve"> </v>
      </c>
      <c r="E148" s="1"/>
      <c r="F148" s="31" t="str">
        <f>IF(ISNA(VLOOKUP(B148,'Full Price List'!B:S,18,FALSE))," ",(VLOOKUP(B148,'Full Price List'!B:S,20,FALSE)))</f>
        <v xml:space="preserve"> </v>
      </c>
      <c r="G148" s="2" t="str">
        <f>IF(ISNA(VLOOKUP(B148,'Full Price List'!B:S,11,FALSE))," ",(VLOOKUP(B148,'Full Price List'!B:S,13,FALSE)))</f>
        <v xml:space="preserve"> </v>
      </c>
      <c r="H148" s="21" t="str">
        <f>IF(ISNA(VLOOKUP(B148,'Full Price List'!B:S,8,FALSE))," ",(VLOOKUP(B148,'Full Price List'!B:S,10,FALSE)))</f>
        <v xml:space="preserve"> </v>
      </c>
      <c r="I148" s="3" t="str">
        <f t="shared" si="2"/>
        <v/>
      </c>
      <c r="J148" s="4" t="str">
        <f t="shared" si="3"/>
        <v/>
      </c>
    </row>
    <row r="149" spans="1:10" x14ac:dyDescent="0.25">
      <c r="A149" s="25">
        <v>128</v>
      </c>
      <c r="B149" s="58"/>
      <c r="C149" s="35"/>
      <c r="D149" s="1" t="str">
        <f>IF(ISNA(VLOOKUP(B149,'Full Price List'!B:S,4,FALSE))," ",(VLOOKUP(B149,'Full Price List'!B:S,4,FALSE)))</f>
        <v xml:space="preserve"> </v>
      </c>
      <c r="E149" s="1"/>
      <c r="F149" s="31" t="str">
        <f>IF(ISNA(VLOOKUP(B149,'Full Price List'!B:S,18,FALSE))," ",(VLOOKUP(B149,'Full Price List'!B:S,20,FALSE)))</f>
        <v xml:space="preserve"> </v>
      </c>
      <c r="G149" s="2" t="str">
        <f>IF(ISNA(VLOOKUP(B149,'Full Price List'!B:S,11,FALSE))," ",(VLOOKUP(B149,'Full Price List'!B:S,13,FALSE)))</f>
        <v xml:space="preserve"> </v>
      </c>
      <c r="H149" s="21" t="str">
        <f>IF(ISNA(VLOOKUP(B149,'Full Price List'!B:S,8,FALSE))," ",(VLOOKUP(B149,'Full Price List'!B:S,10,FALSE)))</f>
        <v xml:space="preserve"> </v>
      </c>
      <c r="I149" s="3" t="str">
        <f t="shared" si="2"/>
        <v/>
      </c>
      <c r="J149" s="4" t="str">
        <f t="shared" si="3"/>
        <v/>
      </c>
    </row>
    <row r="150" spans="1:10" x14ac:dyDescent="0.25">
      <c r="A150" s="25">
        <v>129</v>
      </c>
      <c r="B150" s="58"/>
      <c r="C150" s="35"/>
      <c r="D150" s="1" t="str">
        <f>IF(ISNA(VLOOKUP(B150,'Full Price List'!B:S,4,FALSE))," ",(VLOOKUP(B150,'Full Price List'!B:S,4,FALSE)))</f>
        <v xml:space="preserve"> </v>
      </c>
      <c r="E150" s="1"/>
      <c r="F150" s="31" t="str">
        <f>IF(ISNA(VLOOKUP(B150,'Full Price List'!B:S,18,FALSE))," ",(VLOOKUP(B150,'Full Price List'!B:S,20,FALSE)))</f>
        <v xml:space="preserve"> </v>
      </c>
      <c r="G150" s="2" t="str">
        <f>IF(ISNA(VLOOKUP(B150,'Full Price List'!B:S,11,FALSE))," ",(VLOOKUP(B150,'Full Price List'!B:S,13,FALSE)))</f>
        <v xml:space="preserve"> </v>
      </c>
      <c r="H150" s="21" t="str">
        <f>IF(ISNA(VLOOKUP(B150,'Full Price List'!B:S,8,FALSE))," ",(VLOOKUP(B150,'Full Price List'!B:S,10,FALSE)))</f>
        <v xml:space="preserve"> </v>
      </c>
      <c r="I150" s="3" t="str">
        <f t="shared" si="2"/>
        <v/>
      </c>
      <c r="J150" s="4" t="str">
        <f t="shared" si="3"/>
        <v/>
      </c>
    </row>
    <row r="151" spans="1:10" x14ac:dyDescent="0.25">
      <c r="A151" s="25">
        <v>130</v>
      </c>
      <c r="B151" s="58"/>
      <c r="C151" s="35"/>
      <c r="D151" s="1" t="str">
        <f>IF(ISNA(VLOOKUP(B151,'Full Price List'!B:S,4,FALSE))," ",(VLOOKUP(B151,'Full Price List'!B:S,4,FALSE)))</f>
        <v xml:space="preserve"> </v>
      </c>
      <c r="E151" s="1"/>
      <c r="F151" s="31" t="str">
        <f>IF(ISNA(VLOOKUP(B151,'Full Price List'!B:S,18,FALSE))," ",(VLOOKUP(B151,'Full Price List'!B:S,20,FALSE)))</f>
        <v xml:space="preserve"> </v>
      </c>
      <c r="G151" s="2" t="str">
        <f>IF(ISNA(VLOOKUP(B151,'Full Price List'!B:S,11,FALSE))," ",(VLOOKUP(B151,'Full Price List'!B:S,13,FALSE)))</f>
        <v xml:space="preserve"> </v>
      </c>
      <c r="H151" s="21" t="str">
        <f>IF(ISNA(VLOOKUP(B151,'Full Price List'!B:S,8,FALSE))," ",(VLOOKUP(B151,'Full Price List'!B:S,10,FALSE)))</f>
        <v xml:space="preserve"> </v>
      </c>
      <c r="I151" s="3" t="str">
        <f t="shared" si="2"/>
        <v/>
      </c>
      <c r="J151" s="4" t="str">
        <f t="shared" si="3"/>
        <v/>
      </c>
    </row>
    <row r="152" spans="1:10" x14ac:dyDescent="0.25">
      <c r="A152" s="25">
        <v>131</v>
      </c>
      <c r="B152" s="58"/>
      <c r="C152" s="35"/>
      <c r="D152" s="1" t="str">
        <f>IF(ISNA(VLOOKUP(B152,'Full Price List'!B:S,4,FALSE))," ",(VLOOKUP(B152,'Full Price List'!B:S,4,FALSE)))</f>
        <v xml:space="preserve"> </v>
      </c>
      <c r="E152" s="1"/>
      <c r="F152" s="31" t="str">
        <f>IF(ISNA(VLOOKUP(B152,'Full Price List'!B:S,18,FALSE))," ",(VLOOKUP(B152,'Full Price List'!B:S,20,FALSE)))</f>
        <v xml:space="preserve"> </v>
      </c>
      <c r="G152" s="2" t="str">
        <f>IF(ISNA(VLOOKUP(B152,'Full Price List'!B:S,11,FALSE))," ",(VLOOKUP(B152,'Full Price List'!B:S,13,FALSE)))</f>
        <v xml:space="preserve"> </v>
      </c>
      <c r="H152" s="21" t="str">
        <f>IF(ISNA(VLOOKUP(B152,'Full Price List'!B:S,8,FALSE))," ",(VLOOKUP(B152,'Full Price List'!B:S,10,FALSE)))</f>
        <v xml:space="preserve"> </v>
      </c>
      <c r="I152" s="3" t="str">
        <f t="shared" ref="I152:I215" si="4">IF(ISERROR(C152*H152),"",(C152*H152))</f>
        <v/>
      </c>
      <c r="J152" s="4" t="str">
        <f t="shared" ref="J152:J215" si="5">IF(ISERROR(J151+I152),"",(J151+I152))</f>
        <v/>
      </c>
    </row>
    <row r="153" spans="1:10" x14ac:dyDescent="0.25">
      <c r="A153" s="25">
        <v>132</v>
      </c>
      <c r="B153" s="58"/>
      <c r="C153" s="35"/>
      <c r="D153" s="1" t="str">
        <f>IF(ISNA(VLOOKUP(B153,'Full Price List'!B:S,4,FALSE))," ",(VLOOKUP(B153,'Full Price List'!B:S,4,FALSE)))</f>
        <v xml:space="preserve"> </v>
      </c>
      <c r="E153" s="1"/>
      <c r="F153" s="31" t="str">
        <f>IF(ISNA(VLOOKUP(B153,'Full Price List'!B:S,18,FALSE))," ",(VLOOKUP(B153,'Full Price List'!B:S,20,FALSE)))</f>
        <v xml:space="preserve"> </v>
      </c>
      <c r="G153" s="2" t="str">
        <f>IF(ISNA(VLOOKUP(B153,'Full Price List'!B:S,11,FALSE))," ",(VLOOKUP(B153,'Full Price List'!B:S,13,FALSE)))</f>
        <v xml:space="preserve"> </v>
      </c>
      <c r="H153" s="21" t="str">
        <f>IF(ISNA(VLOOKUP(B153,'Full Price List'!B:S,8,FALSE))," ",(VLOOKUP(B153,'Full Price List'!B:S,10,FALSE)))</f>
        <v xml:space="preserve"> </v>
      </c>
      <c r="I153" s="3" t="str">
        <f t="shared" si="4"/>
        <v/>
      </c>
      <c r="J153" s="4" t="str">
        <f t="shared" si="5"/>
        <v/>
      </c>
    </row>
    <row r="154" spans="1:10" x14ac:dyDescent="0.25">
      <c r="A154" s="25">
        <v>133</v>
      </c>
      <c r="B154" s="58"/>
      <c r="C154" s="35"/>
      <c r="D154" s="1" t="str">
        <f>IF(ISNA(VLOOKUP(B154,'Full Price List'!B:S,4,FALSE))," ",(VLOOKUP(B154,'Full Price List'!B:S,4,FALSE)))</f>
        <v xml:space="preserve"> </v>
      </c>
      <c r="E154" s="1"/>
      <c r="F154" s="31" t="str">
        <f>IF(ISNA(VLOOKUP(B154,'Full Price List'!B:S,18,FALSE))," ",(VLOOKUP(B154,'Full Price List'!B:S,20,FALSE)))</f>
        <v xml:space="preserve"> </v>
      </c>
      <c r="G154" s="2" t="str">
        <f>IF(ISNA(VLOOKUP(B154,'Full Price List'!B:S,11,FALSE))," ",(VLOOKUP(B154,'Full Price List'!B:S,13,FALSE)))</f>
        <v xml:space="preserve"> </v>
      </c>
      <c r="H154" s="21" t="str">
        <f>IF(ISNA(VLOOKUP(B154,'Full Price List'!B:S,8,FALSE))," ",(VLOOKUP(B154,'Full Price List'!B:S,10,FALSE)))</f>
        <v xml:space="preserve"> </v>
      </c>
      <c r="I154" s="3" t="str">
        <f t="shared" si="4"/>
        <v/>
      </c>
      <c r="J154" s="4" t="str">
        <f t="shared" si="5"/>
        <v/>
      </c>
    </row>
    <row r="155" spans="1:10" x14ac:dyDescent="0.25">
      <c r="A155" s="25">
        <v>134</v>
      </c>
      <c r="B155" s="58"/>
      <c r="C155" s="35"/>
      <c r="D155" s="1" t="str">
        <f>IF(ISNA(VLOOKUP(B155,'Full Price List'!B:S,4,FALSE))," ",(VLOOKUP(B155,'Full Price List'!B:S,4,FALSE)))</f>
        <v xml:space="preserve"> </v>
      </c>
      <c r="E155" s="1"/>
      <c r="F155" s="31" t="str">
        <f>IF(ISNA(VLOOKUP(B155,'Full Price List'!B:S,18,FALSE))," ",(VLOOKUP(B155,'Full Price List'!B:S,20,FALSE)))</f>
        <v xml:space="preserve"> </v>
      </c>
      <c r="G155" s="2" t="str">
        <f>IF(ISNA(VLOOKUP(B155,'Full Price List'!B:S,11,FALSE))," ",(VLOOKUP(B155,'Full Price List'!B:S,13,FALSE)))</f>
        <v xml:space="preserve"> </v>
      </c>
      <c r="H155" s="21" t="str">
        <f>IF(ISNA(VLOOKUP(B155,'Full Price List'!B:S,8,FALSE))," ",(VLOOKUP(B155,'Full Price List'!B:S,10,FALSE)))</f>
        <v xml:space="preserve"> </v>
      </c>
      <c r="I155" s="3" t="str">
        <f t="shared" si="4"/>
        <v/>
      </c>
      <c r="J155" s="4" t="str">
        <f t="shared" si="5"/>
        <v/>
      </c>
    </row>
    <row r="156" spans="1:10" x14ac:dyDescent="0.25">
      <c r="A156" s="25">
        <v>135</v>
      </c>
      <c r="B156" s="58"/>
      <c r="C156" s="35"/>
      <c r="D156" s="1" t="str">
        <f>IF(ISNA(VLOOKUP(B156,'Full Price List'!B:S,4,FALSE))," ",(VLOOKUP(B156,'Full Price List'!B:S,4,FALSE)))</f>
        <v xml:space="preserve"> </v>
      </c>
      <c r="E156" s="1"/>
      <c r="F156" s="31" t="str">
        <f>IF(ISNA(VLOOKUP(B156,'Full Price List'!B:S,18,FALSE))," ",(VLOOKUP(B156,'Full Price List'!B:S,20,FALSE)))</f>
        <v xml:space="preserve"> </v>
      </c>
      <c r="G156" s="2" t="str">
        <f>IF(ISNA(VLOOKUP(B156,'Full Price List'!B:S,11,FALSE))," ",(VLOOKUP(B156,'Full Price List'!B:S,13,FALSE)))</f>
        <v xml:space="preserve"> </v>
      </c>
      <c r="H156" s="21" t="str">
        <f>IF(ISNA(VLOOKUP(B156,'Full Price List'!B:S,8,FALSE))," ",(VLOOKUP(B156,'Full Price List'!B:S,10,FALSE)))</f>
        <v xml:space="preserve"> </v>
      </c>
      <c r="I156" s="3" t="str">
        <f t="shared" si="4"/>
        <v/>
      </c>
      <c r="J156" s="4" t="str">
        <f t="shared" si="5"/>
        <v/>
      </c>
    </row>
    <row r="157" spans="1:10" x14ac:dyDescent="0.25">
      <c r="A157" s="25">
        <v>136</v>
      </c>
      <c r="B157" s="58"/>
      <c r="C157" s="35"/>
      <c r="D157" s="1" t="str">
        <f>IF(ISNA(VLOOKUP(B157,'Full Price List'!B:S,4,FALSE))," ",(VLOOKUP(B157,'Full Price List'!B:S,4,FALSE)))</f>
        <v xml:space="preserve"> </v>
      </c>
      <c r="E157" s="1"/>
      <c r="F157" s="31" t="str">
        <f>IF(ISNA(VLOOKUP(B157,'Full Price List'!B:S,18,FALSE))," ",(VLOOKUP(B157,'Full Price List'!B:S,20,FALSE)))</f>
        <v xml:space="preserve"> </v>
      </c>
      <c r="G157" s="2" t="str">
        <f>IF(ISNA(VLOOKUP(B157,'Full Price List'!B:S,11,FALSE))," ",(VLOOKUP(B157,'Full Price List'!B:S,13,FALSE)))</f>
        <v xml:space="preserve"> </v>
      </c>
      <c r="H157" s="21" t="str">
        <f>IF(ISNA(VLOOKUP(B157,'Full Price List'!B:S,8,FALSE))," ",(VLOOKUP(B157,'Full Price List'!B:S,10,FALSE)))</f>
        <v xml:space="preserve"> </v>
      </c>
      <c r="I157" s="3" t="str">
        <f t="shared" si="4"/>
        <v/>
      </c>
      <c r="J157" s="4" t="str">
        <f t="shared" si="5"/>
        <v/>
      </c>
    </row>
    <row r="158" spans="1:10" x14ac:dyDescent="0.25">
      <c r="A158" s="25">
        <v>137</v>
      </c>
      <c r="B158" s="58"/>
      <c r="C158" s="35"/>
      <c r="D158" s="1" t="str">
        <f>IF(ISNA(VLOOKUP(B158,'Full Price List'!B:S,4,FALSE))," ",(VLOOKUP(B158,'Full Price List'!B:S,4,FALSE)))</f>
        <v xml:space="preserve"> </v>
      </c>
      <c r="E158" s="1"/>
      <c r="F158" s="31" t="str">
        <f>IF(ISNA(VLOOKUP(B158,'Full Price List'!B:S,18,FALSE))," ",(VLOOKUP(B158,'Full Price List'!B:S,20,FALSE)))</f>
        <v xml:space="preserve"> </v>
      </c>
      <c r="G158" s="2" t="str">
        <f>IF(ISNA(VLOOKUP(B158,'Full Price List'!B:S,11,FALSE))," ",(VLOOKUP(B158,'Full Price List'!B:S,13,FALSE)))</f>
        <v xml:space="preserve"> </v>
      </c>
      <c r="H158" s="21" t="str">
        <f>IF(ISNA(VLOOKUP(B158,'Full Price List'!B:S,8,FALSE))," ",(VLOOKUP(B158,'Full Price List'!B:S,10,FALSE)))</f>
        <v xml:space="preserve"> </v>
      </c>
      <c r="I158" s="3" t="str">
        <f t="shared" si="4"/>
        <v/>
      </c>
      <c r="J158" s="4" t="str">
        <f t="shared" si="5"/>
        <v/>
      </c>
    </row>
    <row r="159" spans="1:10" x14ac:dyDescent="0.25">
      <c r="A159" s="25">
        <v>138</v>
      </c>
      <c r="B159" s="58"/>
      <c r="C159" s="35"/>
      <c r="D159" s="1" t="str">
        <f>IF(ISNA(VLOOKUP(B159,'Full Price List'!B:S,4,FALSE))," ",(VLOOKUP(B159,'Full Price List'!B:S,4,FALSE)))</f>
        <v xml:space="preserve"> </v>
      </c>
      <c r="E159" s="1"/>
      <c r="F159" s="31" t="str">
        <f>IF(ISNA(VLOOKUP(B159,'Full Price List'!B:S,18,FALSE))," ",(VLOOKUP(B159,'Full Price List'!B:S,20,FALSE)))</f>
        <v xml:space="preserve"> </v>
      </c>
      <c r="G159" s="2" t="str">
        <f>IF(ISNA(VLOOKUP(B159,'Full Price List'!B:S,11,FALSE))," ",(VLOOKUP(B159,'Full Price List'!B:S,13,FALSE)))</f>
        <v xml:space="preserve"> </v>
      </c>
      <c r="H159" s="21" t="str">
        <f>IF(ISNA(VLOOKUP(B159,'Full Price List'!B:S,8,FALSE))," ",(VLOOKUP(B159,'Full Price List'!B:S,10,FALSE)))</f>
        <v xml:space="preserve"> </v>
      </c>
      <c r="I159" s="3" t="str">
        <f t="shared" si="4"/>
        <v/>
      </c>
      <c r="J159" s="4" t="str">
        <f t="shared" si="5"/>
        <v/>
      </c>
    </row>
    <row r="160" spans="1:10" x14ac:dyDescent="0.25">
      <c r="A160" s="25">
        <v>139</v>
      </c>
      <c r="B160" s="58"/>
      <c r="C160" s="35"/>
      <c r="D160" s="1" t="str">
        <f>IF(ISNA(VLOOKUP(B160,'Full Price List'!B:S,4,FALSE))," ",(VLOOKUP(B160,'Full Price List'!B:S,4,FALSE)))</f>
        <v xml:space="preserve"> </v>
      </c>
      <c r="E160" s="1"/>
      <c r="F160" s="31" t="str">
        <f>IF(ISNA(VLOOKUP(B160,'Full Price List'!B:S,18,FALSE))," ",(VLOOKUP(B160,'Full Price List'!B:S,20,FALSE)))</f>
        <v xml:space="preserve"> </v>
      </c>
      <c r="G160" s="2" t="str">
        <f>IF(ISNA(VLOOKUP(B160,'Full Price List'!B:S,11,FALSE))," ",(VLOOKUP(B160,'Full Price List'!B:S,13,FALSE)))</f>
        <v xml:space="preserve"> </v>
      </c>
      <c r="H160" s="21" t="str">
        <f>IF(ISNA(VLOOKUP(B160,'Full Price List'!B:S,8,FALSE))," ",(VLOOKUP(B160,'Full Price List'!B:S,10,FALSE)))</f>
        <v xml:space="preserve"> </v>
      </c>
      <c r="I160" s="3" t="str">
        <f t="shared" si="4"/>
        <v/>
      </c>
      <c r="J160" s="4" t="str">
        <f t="shared" si="5"/>
        <v/>
      </c>
    </row>
    <row r="161" spans="1:10" x14ac:dyDescent="0.25">
      <c r="A161" s="25">
        <v>140</v>
      </c>
      <c r="B161" s="58"/>
      <c r="C161" s="35"/>
      <c r="D161" s="1" t="str">
        <f>IF(ISNA(VLOOKUP(B161,'Full Price List'!B:S,4,FALSE))," ",(VLOOKUP(B161,'Full Price List'!B:S,4,FALSE)))</f>
        <v xml:space="preserve"> </v>
      </c>
      <c r="E161" s="1"/>
      <c r="F161" s="31" t="str">
        <f>IF(ISNA(VLOOKUP(B161,'Full Price List'!B:S,18,FALSE))," ",(VLOOKUP(B161,'Full Price List'!B:S,20,FALSE)))</f>
        <v xml:space="preserve"> </v>
      </c>
      <c r="G161" s="2" t="str">
        <f>IF(ISNA(VLOOKUP(B161,'Full Price List'!B:S,11,FALSE))," ",(VLOOKUP(B161,'Full Price List'!B:S,13,FALSE)))</f>
        <v xml:space="preserve"> </v>
      </c>
      <c r="H161" s="21" t="str">
        <f>IF(ISNA(VLOOKUP(B161,'Full Price List'!B:S,8,FALSE))," ",(VLOOKUP(B161,'Full Price List'!B:S,10,FALSE)))</f>
        <v xml:space="preserve"> </v>
      </c>
      <c r="I161" s="3" t="str">
        <f t="shared" si="4"/>
        <v/>
      </c>
      <c r="J161" s="4" t="str">
        <f t="shared" si="5"/>
        <v/>
      </c>
    </row>
    <row r="162" spans="1:10" x14ac:dyDescent="0.25">
      <c r="A162" s="25">
        <v>141</v>
      </c>
      <c r="B162" s="58"/>
      <c r="C162" s="35"/>
      <c r="D162" s="1" t="str">
        <f>IF(ISNA(VLOOKUP(B162,'Full Price List'!B:S,4,FALSE))," ",(VLOOKUP(B162,'Full Price List'!B:S,4,FALSE)))</f>
        <v xml:space="preserve"> </v>
      </c>
      <c r="E162" s="1"/>
      <c r="F162" s="31" t="str">
        <f>IF(ISNA(VLOOKUP(B162,'Full Price List'!B:S,18,FALSE))," ",(VLOOKUP(B162,'Full Price List'!B:S,20,FALSE)))</f>
        <v xml:space="preserve"> </v>
      </c>
      <c r="G162" s="2" t="str">
        <f>IF(ISNA(VLOOKUP(B162,'Full Price List'!B:S,11,FALSE))," ",(VLOOKUP(B162,'Full Price List'!B:S,13,FALSE)))</f>
        <v xml:space="preserve"> </v>
      </c>
      <c r="H162" s="21" t="str">
        <f>IF(ISNA(VLOOKUP(B162,'Full Price List'!B:S,8,FALSE))," ",(VLOOKUP(B162,'Full Price List'!B:S,10,FALSE)))</f>
        <v xml:space="preserve"> </v>
      </c>
      <c r="I162" s="3" t="str">
        <f t="shared" si="4"/>
        <v/>
      </c>
      <c r="J162" s="4" t="str">
        <f t="shared" si="5"/>
        <v/>
      </c>
    </row>
    <row r="163" spans="1:10" x14ac:dyDescent="0.25">
      <c r="A163" s="25">
        <v>142</v>
      </c>
      <c r="B163" s="58"/>
      <c r="C163" s="35"/>
      <c r="D163" s="1" t="str">
        <f>IF(ISNA(VLOOKUP(B163,'Full Price List'!B:S,4,FALSE))," ",(VLOOKUP(B163,'Full Price List'!B:S,4,FALSE)))</f>
        <v xml:space="preserve"> </v>
      </c>
      <c r="E163" s="1"/>
      <c r="F163" s="31" t="str">
        <f>IF(ISNA(VLOOKUP(B163,'Full Price List'!B:S,18,FALSE))," ",(VLOOKUP(B163,'Full Price List'!B:S,20,FALSE)))</f>
        <v xml:space="preserve"> </v>
      </c>
      <c r="G163" s="2" t="str">
        <f>IF(ISNA(VLOOKUP(B163,'Full Price List'!B:S,11,FALSE))," ",(VLOOKUP(B163,'Full Price List'!B:S,13,FALSE)))</f>
        <v xml:space="preserve"> </v>
      </c>
      <c r="H163" s="21" t="str">
        <f>IF(ISNA(VLOOKUP(B163,'Full Price List'!B:S,8,FALSE))," ",(VLOOKUP(B163,'Full Price List'!B:S,10,FALSE)))</f>
        <v xml:space="preserve"> </v>
      </c>
      <c r="I163" s="3" t="str">
        <f t="shared" si="4"/>
        <v/>
      </c>
      <c r="J163" s="4" t="str">
        <f t="shared" si="5"/>
        <v/>
      </c>
    </row>
    <row r="164" spans="1:10" x14ac:dyDescent="0.25">
      <c r="A164" s="25">
        <v>143</v>
      </c>
      <c r="B164" s="58"/>
      <c r="C164" s="35"/>
      <c r="D164" s="1" t="str">
        <f>IF(ISNA(VLOOKUP(B164,'Full Price List'!B:S,4,FALSE))," ",(VLOOKUP(B164,'Full Price List'!B:S,4,FALSE)))</f>
        <v xml:space="preserve"> </v>
      </c>
      <c r="E164" s="1"/>
      <c r="F164" s="31" t="str">
        <f>IF(ISNA(VLOOKUP(B164,'Full Price List'!B:S,18,FALSE))," ",(VLOOKUP(B164,'Full Price List'!B:S,20,FALSE)))</f>
        <v xml:space="preserve"> </v>
      </c>
      <c r="G164" s="2" t="str">
        <f>IF(ISNA(VLOOKUP(B164,'Full Price List'!B:S,11,FALSE))," ",(VLOOKUP(B164,'Full Price List'!B:S,13,FALSE)))</f>
        <v xml:space="preserve"> </v>
      </c>
      <c r="H164" s="21" t="str">
        <f>IF(ISNA(VLOOKUP(B164,'Full Price List'!B:S,8,FALSE))," ",(VLOOKUP(B164,'Full Price List'!B:S,10,FALSE)))</f>
        <v xml:space="preserve"> </v>
      </c>
      <c r="I164" s="3" t="str">
        <f t="shared" si="4"/>
        <v/>
      </c>
      <c r="J164" s="4" t="str">
        <f t="shared" si="5"/>
        <v/>
      </c>
    </row>
    <row r="165" spans="1:10" x14ac:dyDescent="0.25">
      <c r="A165" s="25">
        <v>144</v>
      </c>
      <c r="B165" s="58"/>
      <c r="C165" s="35"/>
      <c r="D165" s="1" t="str">
        <f>IF(ISNA(VLOOKUP(B165,'Full Price List'!B:S,4,FALSE))," ",(VLOOKUP(B165,'Full Price List'!B:S,4,FALSE)))</f>
        <v xml:space="preserve"> </v>
      </c>
      <c r="E165" s="1"/>
      <c r="F165" s="31" t="str">
        <f>IF(ISNA(VLOOKUP(B165,'Full Price List'!B:S,18,FALSE))," ",(VLOOKUP(B165,'Full Price List'!B:S,20,FALSE)))</f>
        <v xml:space="preserve"> </v>
      </c>
      <c r="G165" s="2" t="str">
        <f>IF(ISNA(VLOOKUP(B165,'Full Price List'!B:S,11,FALSE))," ",(VLOOKUP(B165,'Full Price List'!B:S,13,FALSE)))</f>
        <v xml:space="preserve"> </v>
      </c>
      <c r="H165" s="21" t="str">
        <f>IF(ISNA(VLOOKUP(B165,'Full Price List'!B:S,8,FALSE))," ",(VLOOKUP(B165,'Full Price List'!B:S,10,FALSE)))</f>
        <v xml:space="preserve"> </v>
      </c>
      <c r="I165" s="3" t="str">
        <f t="shared" si="4"/>
        <v/>
      </c>
      <c r="J165" s="4" t="str">
        <f t="shared" si="5"/>
        <v/>
      </c>
    </row>
    <row r="166" spans="1:10" x14ac:dyDescent="0.25">
      <c r="A166" s="25">
        <v>145</v>
      </c>
      <c r="B166" s="58"/>
      <c r="C166" s="35"/>
      <c r="D166" s="1" t="str">
        <f>IF(ISNA(VLOOKUP(B166,'Full Price List'!B:S,4,FALSE))," ",(VLOOKUP(B166,'Full Price List'!B:S,4,FALSE)))</f>
        <v xml:space="preserve"> </v>
      </c>
      <c r="E166" s="1"/>
      <c r="F166" s="31" t="str">
        <f>IF(ISNA(VLOOKUP(B166,'Full Price List'!B:S,18,FALSE))," ",(VLOOKUP(B166,'Full Price List'!B:S,20,FALSE)))</f>
        <v xml:space="preserve"> </v>
      </c>
      <c r="G166" s="2" t="str">
        <f>IF(ISNA(VLOOKUP(B166,'Full Price List'!B:S,11,FALSE))," ",(VLOOKUP(B166,'Full Price List'!B:S,13,FALSE)))</f>
        <v xml:space="preserve"> </v>
      </c>
      <c r="H166" s="21" t="str">
        <f>IF(ISNA(VLOOKUP(B166,'Full Price List'!B:S,8,FALSE))," ",(VLOOKUP(B166,'Full Price List'!B:S,10,FALSE)))</f>
        <v xml:space="preserve"> </v>
      </c>
      <c r="I166" s="3" t="str">
        <f t="shared" si="4"/>
        <v/>
      </c>
      <c r="J166" s="4" t="str">
        <f t="shared" si="5"/>
        <v/>
      </c>
    </row>
    <row r="167" spans="1:10" x14ac:dyDescent="0.25">
      <c r="A167" s="25">
        <v>146</v>
      </c>
      <c r="B167" s="58"/>
      <c r="C167" s="35"/>
      <c r="D167" s="1" t="str">
        <f>IF(ISNA(VLOOKUP(B167,'Full Price List'!B:S,4,FALSE))," ",(VLOOKUP(B167,'Full Price List'!B:S,4,FALSE)))</f>
        <v xml:space="preserve"> </v>
      </c>
      <c r="E167" s="1"/>
      <c r="F167" s="31" t="str">
        <f>IF(ISNA(VLOOKUP(B167,'Full Price List'!B:S,18,FALSE))," ",(VLOOKUP(B167,'Full Price List'!B:S,20,FALSE)))</f>
        <v xml:space="preserve"> </v>
      </c>
      <c r="G167" s="2" t="str">
        <f>IF(ISNA(VLOOKUP(B167,'Full Price List'!B:S,11,FALSE))," ",(VLOOKUP(B167,'Full Price List'!B:S,13,FALSE)))</f>
        <v xml:space="preserve"> </v>
      </c>
      <c r="H167" s="21" t="str">
        <f>IF(ISNA(VLOOKUP(B167,'Full Price List'!B:S,8,FALSE))," ",(VLOOKUP(B167,'Full Price List'!B:S,10,FALSE)))</f>
        <v xml:space="preserve"> </v>
      </c>
      <c r="I167" s="3" t="str">
        <f t="shared" si="4"/>
        <v/>
      </c>
      <c r="J167" s="4" t="str">
        <f t="shared" si="5"/>
        <v/>
      </c>
    </row>
    <row r="168" spans="1:10" x14ac:dyDescent="0.25">
      <c r="A168" s="25">
        <v>147</v>
      </c>
      <c r="B168" s="58"/>
      <c r="C168" s="35"/>
      <c r="D168" s="1" t="str">
        <f>IF(ISNA(VLOOKUP(B168,'Full Price List'!B:S,4,FALSE))," ",(VLOOKUP(B168,'Full Price List'!B:S,4,FALSE)))</f>
        <v xml:space="preserve"> </v>
      </c>
      <c r="E168" s="1"/>
      <c r="F168" s="31" t="str">
        <f>IF(ISNA(VLOOKUP(B168,'Full Price List'!B:S,18,FALSE))," ",(VLOOKUP(B168,'Full Price List'!B:S,20,FALSE)))</f>
        <v xml:space="preserve"> </v>
      </c>
      <c r="G168" s="2" t="str">
        <f>IF(ISNA(VLOOKUP(B168,'Full Price List'!B:S,11,FALSE))," ",(VLOOKUP(B168,'Full Price List'!B:S,13,FALSE)))</f>
        <v xml:space="preserve"> </v>
      </c>
      <c r="H168" s="21" t="str">
        <f>IF(ISNA(VLOOKUP(B168,'Full Price List'!B:S,8,FALSE))," ",(VLOOKUP(B168,'Full Price List'!B:S,10,FALSE)))</f>
        <v xml:space="preserve"> </v>
      </c>
      <c r="I168" s="3" t="str">
        <f t="shared" si="4"/>
        <v/>
      </c>
      <c r="J168" s="4" t="str">
        <f t="shared" si="5"/>
        <v/>
      </c>
    </row>
    <row r="169" spans="1:10" x14ac:dyDescent="0.25">
      <c r="A169" s="25">
        <v>148</v>
      </c>
      <c r="B169" s="58"/>
      <c r="C169" s="35"/>
      <c r="D169" s="1" t="str">
        <f>IF(ISNA(VLOOKUP(B169,'Full Price List'!B:S,4,FALSE))," ",(VLOOKUP(B169,'Full Price List'!B:S,4,FALSE)))</f>
        <v xml:space="preserve"> </v>
      </c>
      <c r="E169" s="1"/>
      <c r="F169" s="31" t="str">
        <f>IF(ISNA(VLOOKUP(B169,'Full Price List'!B:S,18,FALSE))," ",(VLOOKUP(B169,'Full Price List'!B:S,20,FALSE)))</f>
        <v xml:space="preserve"> </v>
      </c>
      <c r="G169" s="2" t="str">
        <f>IF(ISNA(VLOOKUP(B169,'Full Price List'!B:S,11,FALSE))," ",(VLOOKUP(B169,'Full Price List'!B:S,13,FALSE)))</f>
        <v xml:space="preserve"> </v>
      </c>
      <c r="H169" s="21" t="str">
        <f>IF(ISNA(VLOOKUP(B169,'Full Price List'!B:S,8,FALSE))," ",(VLOOKUP(B169,'Full Price List'!B:S,10,FALSE)))</f>
        <v xml:space="preserve"> </v>
      </c>
      <c r="I169" s="3" t="str">
        <f t="shared" si="4"/>
        <v/>
      </c>
      <c r="J169" s="4" t="str">
        <f t="shared" si="5"/>
        <v/>
      </c>
    </row>
    <row r="170" spans="1:10" x14ac:dyDescent="0.25">
      <c r="A170" s="25">
        <v>149</v>
      </c>
      <c r="B170" s="58"/>
      <c r="C170" s="35"/>
      <c r="D170" s="1" t="str">
        <f>IF(ISNA(VLOOKUP(B170,'Full Price List'!B:S,4,FALSE))," ",(VLOOKUP(B170,'Full Price List'!B:S,4,FALSE)))</f>
        <v xml:space="preserve"> </v>
      </c>
      <c r="E170" s="1"/>
      <c r="F170" s="31" t="str">
        <f>IF(ISNA(VLOOKUP(B170,'Full Price List'!B:S,18,FALSE))," ",(VLOOKUP(B170,'Full Price List'!B:S,20,FALSE)))</f>
        <v xml:space="preserve"> </v>
      </c>
      <c r="G170" s="2" t="str">
        <f>IF(ISNA(VLOOKUP(B170,'Full Price List'!B:S,11,FALSE))," ",(VLOOKUP(B170,'Full Price List'!B:S,13,FALSE)))</f>
        <v xml:space="preserve"> </v>
      </c>
      <c r="H170" s="21" t="str">
        <f>IF(ISNA(VLOOKUP(B170,'Full Price List'!B:S,8,FALSE))," ",(VLOOKUP(B170,'Full Price List'!B:S,10,FALSE)))</f>
        <v xml:space="preserve"> </v>
      </c>
      <c r="I170" s="3" t="str">
        <f t="shared" si="4"/>
        <v/>
      </c>
      <c r="J170" s="4" t="str">
        <f t="shared" si="5"/>
        <v/>
      </c>
    </row>
    <row r="171" spans="1:10" x14ac:dyDescent="0.25">
      <c r="A171" s="25">
        <v>150</v>
      </c>
      <c r="B171" s="58"/>
      <c r="C171" s="35"/>
      <c r="D171" s="1" t="str">
        <f>IF(ISNA(VLOOKUP(B171,'Full Price List'!B:S,4,FALSE))," ",(VLOOKUP(B171,'Full Price List'!B:S,4,FALSE)))</f>
        <v xml:space="preserve"> </v>
      </c>
      <c r="E171" s="1"/>
      <c r="F171" s="31" t="str">
        <f>IF(ISNA(VLOOKUP(B171,'Full Price List'!B:S,18,FALSE))," ",(VLOOKUP(B171,'Full Price List'!B:S,20,FALSE)))</f>
        <v xml:space="preserve"> </v>
      </c>
      <c r="G171" s="2" t="str">
        <f>IF(ISNA(VLOOKUP(B171,'Full Price List'!B:S,11,FALSE))," ",(VLOOKUP(B171,'Full Price List'!B:S,13,FALSE)))</f>
        <v xml:space="preserve"> </v>
      </c>
      <c r="H171" s="21" t="str">
        <f>IF(ISNA(VLOOKUP(B171,'Full Price List'!B:S,8,FALSE))," ",(VLOOKUP(B171,'Full Price List'!B:S,10,FALSE)))</f>
        <v xml:space="preserve"> </v>
      </c>
      <c r="I171" s="3" t="str">
        <f t="shared" si="4"/>
        <v/>
      </c>
      <c r="J171" s="4" t="str">
        <f t="shared" si="5"/>
        <v/>
      </c>
    </row>
    <row r="172" spans="1:10" x14ac:dyDescent="0.25">
      <c r="A172" s="25">
        <v>151</v>
      </c>
      <c r="B172" s="58"/>
      <c r="C172" s="35"/>
      <c r="D172" s="1" t="str">
        <f>IF(ISNA(VLOOKUP(B172,'Full Price List'!B:S,4,FALSE))," ",(VLOOKUP(B172,'Full Price List'!B:S,4,FALSE)))</f>
        <v xml:space="preserve"> </v>
      </c>
      <c r="E172" s="1"/>
      <c r="F172" s="31" t="str">
        <f>IF(ISNA(VLOOKUP(B172,'Full Price List'!B:S,18,FALSE))," ",(VLOOKUP(B172,'Full Price List'!B:S,20,FALSE)))</f>
        <v xml:space="preserve"> </v>
      </c>
      <c r="G172" s="2" t="str">
        <f>IF(ISNA(VLOOKUP(B172,'Full Price List'!B:S,11,FALSE))," ",(VLOOKUP(B172,'Full Price List'!B:S,13,FALSE)))</f>
        <v xml:space="preserve"> </v>
      </c>
      <c r="H172" s="21" t="str">
        <f>IF(ISNA(VLOOKUP(B172,'Full Price List'!B:S,8,FALSE))," ",(VLOOKUP(B172,'Full Price List'!B:S,10,FALSE)))</f>
        <v xml:space="preserve"> </v>
      </c>
      <c r="I172" s="3" t="str">
        <f t="shared" si="4"/>
        <v/>
      </c>
      <c r="J172" s="4" t="str">
        <f t="shared" si="5"/>
        <v/>
      </c>
    </row>
    <row r="173" spans="1:10" x14ac:dyDescent="0.25">
      <c r="A173" s="25">
        <v>152</v>
      </c>
      <c r="B173" s="58"/>
      <c r="C173" s="35"/>
      <c r="D173" s="1" t="str">
        <f>IF(ISNA(VLOOKUP(B173,'Full Price List'!B:S,4,FALSE))," ",(VLOOKUP(B173,'Full Price List'!B:S,4,FALSE)))</f>
        <v xml:space="preserve"> </v>
      </c>
      <c r="E173" s="1"/>
      <c r="F173" s="31" t="str">
        <f>IF(ISNA(VLOOKUP(B173,'Full Price List'!B:S,18,FALSE))," ",(VLOOKUP(B173,'Full Price List'!B:S,20,FALSE)))</f>
        <v xml:space="preserve"> </v>
      </c>
      <c r="G173" s="2" t="str">
        <f>IF(ISNA(VLOOKUP(B173,'Full Price List'!B:S,11,FALSE))," ",(VLOOKUP(B173,'Full Price List'!B:S,13,FALSE)))</f>
        <v xml:space="preserve"> </v>
      </c>
      <c r="H173" s="21" t="str">
        <f>IF(ISNA(VLOOKUP(B173,'Full Price List'!B:S,8,FALSE))," ",(VLOOKUP(B173,'Full Price List'!B:S,10,FALSE)))</f>
        <v xml:space="preserve"> </v>
      </c>
      <c r="I173" s="3" t="str">
        <f t="shared" si="4"/>
        <v/>
      </c>
      <c r="J173" s="4" t="str">
        <f t="shared" si="5"/>
        <v/>
      </c>
    </row>
    <row r="174" spans="1:10" x14ac:dyDescent="0.25">
      <c r="A174" s="25">
        <v>153</v>
      </c>
      <c r="B174" s="58"/>
      <c r="C174" s="35"/>
      <c r="D174" s="1" t="str">
        <f>IF(ISNA(VLOOKUP(B174,'Full Price List'!B:S,4,FALSE))," ",(VLOOKUP(B174,'Full Price List'!B:S,4,FALSE)))</f>
        <v xml:space="preserve"> </v>
      </c>
      <c r="E174" s="1"/>
      <c r="F174" s="31" t="str">
        <f>IF(ISNA(VLOOKUP(B174,'Full Price List'!B:S,18,FALSE))," ",(VLOOKUP(B174,'Full Price List'!B:S,20,FALSE)))</f>
        <v xml:space="preserve"> </v>
      </c>
      <c r="G174" s="2" t="str">
        <f>IF(ISNA(VLOOKUP(B174,'Full Price List'!B:S,11,FALSE))," ",(VLOOKUP(B174,'Full Price List'!B:S,13,FALSE)))</f>
        <v xml:space="preserve"> </v>
      </c>
      <c r="H174" s="21" t="str">
        <f>IF(ISNA(VLOOKUP(B174,'Full Price List'!B:S,8,FALSE))," ",(VLOOKUP(B174,'Full Price List'!B:S,10,FALSE)))</f>
        <v xml:space="preserve"> </v>
      </c>
      <c r="I174" s="3" t="str">
        <f t="shared" si="4"/>
        <v/>
      </c>
      <c r="J174" s="4" t="str">
        <f t="shared" si="5"/>
        <v/>
      </c>
    </row>
    <row r="175" spans="1:10" x14ac:dyDescent="0.25">
      <c r="A175" s="25">
        <v>154</v>
      </c>
      <c r="B175" s="58"/>
      <c r="C175" s="35"/>
      <c r="D175" s="1" t="str">
        <f>IF(ISNA(VLOOKUP(B175,'Full Price List'!B:S,4,FALSE))," ",(VLOOKUP(B175,'Full Price List'!B:S,4,FALSE)))</f>
        <v xml:space="preserve"> </v>
      </c>
      <c r="E175" s="1"/>
      <c r="F175" s="31" t="str">
        <f>IF(ISNA(VLOOKUP(B175,'Full Price List'!B:S,18,FALSE))," ",(VLOOKUP(B175,'Full Price List'!B:S,20,FALSE)))</f>
        <v xml:space="preserve"> </v>
      </c>
      <c r="G175" s="2" t="str">
        <f>IF(ISNA(VLOOKUP(B175,'Full Price List'!B:S,11,FALSE))," ",(VLOOKUP(B175,'Full Price List'!B:S,13,FALSE)))</f>
        <v xml:space="preserve"> </v>
      </c>
      <c r="H175" s="21" t="str">
        <f>IF(ISNA(VLOOKUP(B175,'Full Price List'!B:S,8,FALSE))," ",(VLOOKUP(B175,'Full Price List'!B:S,10,FALSE)))</f>
        <v xml:space="preserve"> </v>
      </c>
      <c r="I175" s="3" t="str">
        <f t="shared" si="4"/>
        <v/>
      </c>
      <c r="J175" s="4" t="str">
        <f t="shared" si="5"/>
        <v/>
      </c>
    </row>
    <row r="176" spans="1:10" x14ac:dyDescent="0.25">
      <c r="A176" s="25">
        <v>155</v>
      </c>
      <c r="B176" s="58"/>
      <c r="C176" s="35"/>
      <c r="D176" s="1" t="str">
        <f>IF(ISNA(VLOOKUP(B176,'Full Price List'!B:S,4,FALSE))," ",(VLOOKUP(B176,'Full Price List'!B:S,4,FALSE)))</f>
        <v xml:space="preserve"> </v>
      </c>
      <c r="E176" s="1"/>
      <c r="F176" s="31" t="str">
        <f>IF(ISNA(VLOOKUP(B176,'Full Price List'!B:S,18,FALSE))," ",(VLOOKUP(B176,'Full Price List'!B:S,20,FALSE)))</f>
        <v xml:space="preserve"> </v>
      </c>
      <c r="G176" s="2" t="str">
        <f>IF(ISNA(VLOOKUP(B176,'Full Price List'!B:S,11,FALSE))," ",(VLOOKUP(B176,'Full Price List'!B:S,13,FALSE)))</f>
        <v xml:space="preserve"> </v>
      </c>
      <c r="H176" s="21" t="str">
        <f>IF(ISNA(VLOOKUP(B176,'Full Price List'!B:S,8,FALSE))," ",(VLOOKUP(B176,'Full Price List'!B:S,10,FALSE)))</f>
        <v xml:space="preserve"> </v>
      </c>
      <c r="I176" s="3" t="str">
        <f t="shared" si="4"/>
        <v/>
      </c>
      <c r="J176" s="4" t="str">
        <f t="shared" si="5"/>
        <v/>
      </c>
    </row>
    <row r="177" spans="1:10" x14ac:dyDescent="0.25">
      <c r="A177" s="25">
        <v>156</v>
      </c>
      <c r="B177" s="58"/>
      <c r="C177" s="35"/>
      <c r="D177" s="1" t="str">
        <f>IF(ISNA(VLOOKUP(B177,'Full Price List'!B:S,4,FALSE))," ",(VLOOKUP(B177,'Full Price List'!B:S,4,FALSE)))</f>
        <v xml:space="preserve"> </v>
      </c>
      <c r="E177" s="1"/>
      <c r="F177" s="31" t="str">
        <f>IF(ISNA(VLOOKUP(B177,'Full Price List'!B:S,18,FALSE))," ",(VLOOKUP(B177,'Full Price List'!B:S,20,FALSE)))</f>
        <v xml:space="preserve"> </v>
      </c>
      <c r="G177" s="2" t="str">
        <f>IF(ISNA(VLOOKUP(B177,'Full Price List'!B:S,11,FALSE))," ",(VLOOKUP(B177,'Full Price List'!B:S,13,FALSE)))</f>
        <v xml:space="preserve"> </v>
      </c>
      <c r="H177" s="21" t="str">
        <f>IF(ISNA(VLOOKUP(B177,'Full Price List'!B:S,8,FALSE))," ",(VLOOKUP(B177,'Full Price List'!B:S,10,FALSE)))</f>
        <v xml:space="preserve"> </v>
      </c>
      <c r="I177" s="3" t="str">
        <f t="shared" si="4"/>
        <v/>
      </c>
      <c r="J177" s="4" t="str">
        <f t="shared" si="5"/>
        <v/>
      </c>
    </row>
    <row r="178" spans="1:10" x14ac:dyDescent="0.25">
      <c r="A178" s="25">
        <v>157</v>
      </c>
      <c r="B178" s="58"/>
      <c r="C178" s="35"/>
      <c r="D178" s="1" t="str">
        <f>IF(ISNA(VLOOKUP(B178,'Full Price List'!B:S,4,FALSE))," ",(VLOOKUP(B178,'Full Price List'!B:S,4,FALSE)))</f>
        <v xml:space="preserve"> </v>
      </c>
      <c r="E178" s="1"/>
      <c r="F178" s="31" t="str">
        <f>IF(ISNA(VLOOKUP(B178,'Full Price List'!B:S,18,FALSE))," ",(VLOOKUP(B178,'Full Price List'!B:S,20,FALSE)))</f>
        <v xml:space="preserve"> </v>
      </c>
      <c r="G178" s="2" t="str">
        <f>IF(ISNA(VLOOKUP(B178,'Full Price List'!B:S,11,FALSE))," ",(VLOOKUP(B178,'Full Price List'!B:S,13,FALSE)))</f>
        <v xml:space="preserve"> </v>
      </c>
      <c r="H178" s="21" t="str">
        <f>IF(ISNA(VLOOKUP(B178,'Full Price List'!B:S,8,FALSE))," ",(VLOOKUP(B178,'Full Price List'!B:S,10,FALSE)))</f>
        <v xml:space="preserve"> </v>
      </c>
      <c r="I178" s="3" t="str">
        <f t="shared" si="4"/>
        <v/>
      </c>
      <c r="J178" s="4" t="str">
        <f t="shared" si="5"/>
        <v/>
      </c>
    </row>
    <row r="179" spans="1:10" x14ac:dyDescent="0.25">
      <c r="A179" s="25">
        <v>158</v>
      </c>
      <c r="B179" s="58"/>
      <c r="C179" s="35"/>
      <c r="D179" s="1" t="str">
        <f>IF(ISNA(VLOOKUP(B179,'Full Price List'!B:S,4,FALSE))," ",(VLOOKUP(B179,'Full Price List'!B:S,4,FALSE)))</f>
        <v xml:space="preserve"> </v>
      </c>
      <c r="E179" s="1"/>
      <c r="F179" s="31" t="str">
        <f>IF(ISNA(VLOOKUP(B179,'Full Price List'!B:S,18,FALSE))," ",(VLOOKUP(B179,'Full Price List'!B:S,20,FALSE)))</f>
        <v xml:space="preserve"> </v>
      </c>
      <c r="G179" s="2" t="str">
        <f>IF(ISNA(VLOOKUP(B179,'Full Price List'!B:S,11,FALSE))," ",(VLOOKUP(B179,'Full Price List'!B:S,13,FALSE)))</f>
        <v xml:space="preserve"> </v>
      </c>
      <c r="H179" s="21" t="str">
        <f>IF(ISNA(VLOOKUP(B179,'Full Price List'!B:S,8,FALSE))," ",(VLOOKUP(B179,'Full Price List'!B:S,10,FALSE)))</f>
        <v xml:space="preserve"> </v>
      </c>
      <c r="I179" s="3" t="str">
        <f t="shared" si="4"/>
        <v/>
      </c>
      <c r="J179" s="4" t="str">
        <f t="shared" si="5"/>
        <v/>
      </c>
    </row>
    <row r="180" spans="1:10" x14ac:dyDescent="0.25">
      <c r="A180" s="25">
        <v>159</v>
      </c>
      <c r="B180" s="58"/>
      <c r="C180" s="35"/>
      <c r="D180" s="1" t="str">
        <f>IF(ISNA(VLOOKUP(B180,'Full Price List'!B:S,4,FALSE))," ",(VLOOKUP(B180,'Full Price List'!B:S,4,FALSE)))</f>
        <v xml:space="preserve"> </v>
      </c>
      <c r="E180" s="1"/>
      <c r="F180" s="31" t="str">
        <f>IF(ISNA(VLOOKUP(B180,'Full Price List'!B:S,18,FALSE))," ",(VLOOKUP(B180,'Full Price List'!B:S,20,FALSE)))</f>
        <v xml:space="preserve"> </v>
      </c>
      <c r="G180" s="2" t="str">
        <f>IF(ISNA(VLOOKUP(B180,'Full Price List'!B:S,11,FALSE))," ",(VLOOKUP(B180,'Full Price List'!B:S,13,FALSE)))</f>
        <v xml:space="preserve"> </v>
      </c>
      <c r="H180" s="21" t="str">
        <f>IF(ISNA(VLOOKUP(B180,'Full Price List'!B:S,8,FALSE))," ",(VLOOKUP(B180,'Full Price List'!B:S,10,FALSE)))</f>
        <v xml:space="preserve"> </v>
      </c>
      <c r="I180" s="3" t="str">
        <f t="shared" si="4"/>
        <v/>
      </c>
      <c r="J180" s="4" t="str">
        <f t="shared" si="5"/>
        <v/>
      </c>
    </row>
    <row r="181" spans="1:10" x14ac:dyDescent="0.25">
      <c r="A181" s="25">
        <v>160</v>
      </c>
      <c r="B181" s="58"/>
      <c r="C181" s="35"/>
      <c r="D181" s="1" t="str">
        <f>IF(ISNA(VLOOKUP(B181,'Full Price List'!B:S,4,FALSE))," ",(VLOOKUP(B181,'Full Price List'!B:S,4,FALSE)))</f>
        <v xml:space="preserve"> </v>
      </c>
      <c r="E181" s="1"/>
      <c r="F181" s="31" t="str">
        <f>IF(ISNA(VLOOKUP(B181,'Full Price List'!B:S,18,FALSE))," ",(VLOOKUP(B181,'Full Price List'!B:S,20,FALSE)))</f>
        <v xml:space="preserve"> </v>
      </c>
      <c r="G181" s="2" t="str">
        <f>IF(ISNA(VLOOKUP(B181,'Full Price List'!B:S,11,FALSE))," ",(VLOOKUP(B181,'Full Price List'!B:S,13,FALSE)))</f>
        <v xml:space="preserve"> </v>
      </c>
      <c r="H181" s="21" t="str">
        <f>IF(ISNA(VLOOKUP(B181,'Full Price List'!B:S,8,FALSE))," ",(VLOOKUP(B181,'Full Price List'!B:S,10,FALSE)))</f>
        <v xml:space="preserve"> </v>
      </c>
      <c r="I181" s="3" t="str">
        <f t="shared" si="4"/>
        <v/>
      </c>
      <c r="J181" s="4" t="str">
        <f t="shared" si="5"/>
        <v/>
      </c>
    </row>
    <row r="182" spans="1:10" x14ac:dyDescent="0.25">
      <c r="A182" s="25">
        <v>161</v>
      </c>
      <c r="B182" s="58"/>
      <c r="C182" s="35"/>
      <c r="D182" s="1" t="str">
        <f>IF(ISNA(VLOOKUP(B182,'Full Price List'!B:S,4,FALSE))," ",(VLOOKUP(B182,'Full Price List'!B:S,4,FALSE)))</f>
        <v xml:space="preserve"> </v>
      </c>
      <c r="E182" s="1"/>
      <c r="F182" s="31" t="str">
        <f>IF(ISNA(VLOOKUP(B182,'Full Price List'!B:S,18,FALSE))," ",(VLOOKUP(B182,'Full Price List'!B:S,20,FALSE)))</f>
        <v xml:space="preserve"> </v>
      </c>
      <c r="G182" s="2" t="str">
        <f>IF(ISNA(VLOOKUP(B182,'Full Price List'!B:S,11,FALSE))," ",(VLOOKUP(B182,'Full Price List'!B:S,13,FALSE)))</f>
        <v xml:space="preserve"> </v>
      </c>
      <c r="H182" s="21" t="str">
        <f>IF(ISNA(VLOOKUP(B182,'Full Price List'!B:S,8,FALSE))," ",(VLOOKUP(B182,'Full Price List'!B:S,10,FALSE)))</f>
        <v xml:space="preserve"> </v>
      </c>
      <c r="I182" s="3" t="str">
        <f t="shared" si="4"/>
        <v/>
      </c>
      <c r="J182" s="4" t="str">
        <f t="shared" si="5"/>
        <v/>
      </c>
    </row>
    <row r="183" spans="1:10" x14ac:dyDescent="0.25">
      <c r="A183" s="25">
        <v>162</v>
      </c>
      <c r="B183" s="58"/>
      <c r="C183" s="35"/>
      <c r="D183" s="1" t="str">
        <f>IF(ISNA(VLOOKUP(B183,'Full Price List'!B:S,4,FALSE))," ",(VLOOKUP(B183,'Full Price List'!B:S,4,FALSE)))</f>
        <v xml:space="preserve"> </v>
      </c>
      <c r="E183" s="1"/>
      <c r="F183" s="31" t="str">
        <f>IF(ISNA(VLOOKUP(B183,'Full Price List'!B:S,18,FALSE))," ",(VLOOKUP(B183,'Full Price List'!B:S,20,FALSE)))</f>
        <v xml:space="preserve"> </v>
      </c>
      <c r="G183" s="2" t="str">
        <f>IF(ISNA(VLOOKUP(B183,'Full Price List'!B:S,11,FALSE))," ",(VLOOKUP(B183,'Full Price List'!B:S,13,FALSE)))</f>
        <v xml:space="preserve"> </v>
      </c>
      <c r="H183" s="21" t="str">
        <f>IF(ISNA(VLOOKUP(B183,'Full Price List'!B:S,8,FALSE))," ",(VLOOKUP(B183,'Full Price List'!B:S,10,FALSE)))</f>
        <v xml:space="preserve"> </v>
      </c>
      <c r="I183" s="3" t="str">
        <f t="shared" si="4"/>
        <v/>
      </c>
      <c r="J183" s="4" t="str">
        <f t="shared" si="5"/>
        <v/>
      </c>
    </row>
    <row r="184" spans="1:10" x14ac:dyDescent="0.25">
      <c r="A184" s="25">
        <v>163</v>
      </c>
      <c r="B184" s="58"/>
      <c r="C184" s="35"/>
      <c r="D184" s="1" t="str">
        <f>IF(ISNA(VLOOKUP(B184,'Full Price List'!B:S,4,FALSE))," ",(VLOOKUP(B184,'Full Price List'!B:S,4,FALSE)))</f>
        <v xml:space="preserve"> </v>
      </c>
      <c r="E184" s="1"/>
      <c r="F184" s="31" t="str">
        <f>IF(ISNA(VLOOKUP(B184,'Full Price List'!B:S,18,FALSE))," ",(VLOOKUP(B184,'Full Price List'!B:S,20,FALSE)))</f>
        <v xml:space="preserve"> </v>
      </c>
      <c r="G184" s="2" t="str">
        <f>IF(ISNA(VLOOKUP(B184,'Full Price List'!B:S,11,FALSE))," ",(VLOOKUP(B184,'Full Price List'!B:S,13,FALSE)))</f>
        <v xml:space="preserve"> </v>
      </c>
      <c r="H184" s="21" t="str">
        <f>IF(ISNA(VLOOKUP(B184,'Full Price List'!B:S,8,FALSE))," ",(VLOOKUP(B184,'Full Price List'!B:S,10,FALSE)))</f>
        <v xml:space="preserve"> </v>
      </c>
      <c r="I184" s="3" t="str">
        <f t="shared" si="4"/>
        <v/>
      </c>
      <c r="J184" s="4" t="str">
        <f t="shared" si="5"/>
        <v/>
      </c>
    </row>
    <row r="185" spans="1:10" x14ac:dyDescent="0.25">
      <c r="A185" s="25">
        <v>164</v>
      </c>
      <c r="B185" s="58"/>
      <c r="C185" s="35"/>
      <c r="D185" s="1" t="str">
        <f>IF(ISNA(VLOOKUP(B185,'Full Price List'!B:S,4,FALSE))," ",(VLOOKUP(B185,'Full Price List'!B:S,4,FALSE)))</f>
        <v xml:space="preserve"> </v>
      </c>
      <c r="E185" s="1"/>
      <c r="F185" s="31" t="str">
        <f>IF(ISNA(VLOOKUP(B185,'Full Price List'!B:S,18,FALSE))," ",(VLOOKUP(B185,'Full Price List'!B:S,20,FALSE)))</f>
        <v xml:space="preserve"> </v>
      </c>
      <c r="G185" s="2" t="str">
        <f>IF(ISNA(VLOOKUP(B185,'Full Price List'!B:S,11,FALSE))," ",(VLOOKUP(B185,'Full Price List'!B:S,13,FALSE)))</f>
        <v xml:space="preserve"> </v>
      </c>
      <c r="H185" s="21" t="str">
        <f>IF(ISNA(VLOOKUP(B185,'Full Price List'!B:S,8,FALSE))," ",(VLOOKUP(B185,'Full Price List'!B:S,10,FALSE)))</f>
        <v xml:space="preserve"> </v>
      </c>
      <c r="I185" s="3" t="str">
        <f t="shared" si="4"/>
        <v/>
      </c>
      <c r="J185" s="4" t="str">
        <f t="shared" si="5"/>
        <v/>
      </c>
    </row>
    <row r="186" spans="1:10" x14ac:dyDescent="0.25">
      <c r="A186" s="25">
        <v>165</v>
      </c>
      <c r="B186" s="58"/>
      <c r="C186" s="35"/>
      <c r="D186" s="1" t="str">
        <f>IF(ISNA(VLOOKUP(B186,'Full Price List'!B:S,4,FALSE))," ",(VLOOKUP(B186,'Full Price List'!B:S,4,FALSE)))</f>
        <v xml:space="preserve"> </v>
      </c>
      <c r="E186" s="1"/>
      <c r="F186" s="31" t="str">
        <f>IF(ISNA(VLOOKUP(B186,'Full Price List'!B:S,18,FALSE))," ",(VLOOKUP(B186,'Full Price List'!B:S,20,FALSE)))</f>
        <v xml:space="preserve"> </v>
      </c>
      <c r="G186" s="2" t="str">
        <f>IF(ISNA(VLOOKUP(B186,'Full Price List'!B:S,11,FALSE))," ",(VLOOKUP(B186,'Full Price List'!B:S,13,FALSE)))</f>
        <v xml:space="preserve"> </v>
      </c>
      <c r="H186" s="21" t="str">
        <f>IF(ISNA(VLOOKUP(B186,'Full Price List'!B:S,8,FALSE))," ",(VLOOKUP(B186,'Full Price List'!B:S,10,FALSE)))</f>
        <v xml:space="preserve"> </v>
      </c>
      <c r="I186" s="3" t="str">
        <f t="shared" si="4"/>
        <v/>
      </c>
      <c r="J186" s="4" t="str">
        <f t="shared" si="5"/>
        <v/>
      </c>
    </row>
    <row r="187" spans="1:10" x14ac:dyDescent="0.25">
      <c r="A187" s="25">
        <v>166</v>
      </c>
      <c r="B187" s="58"/>
      <c r="C187" s="35"/>
      <c r="D187" s="1" t="str">
        <f>IF(ISNA(VLOOKUP(B187,'Full Price List'!B:S,4,FALSE))," ",(VLOOKUP(B187,'Full Price List'!B:S,4,FALSE)))</f>
        <v xml:space="preserve"> </v>
      </c>
      <c r="E187" s="1"/>
      <c r="F187" s="31" t="str">
        <f>IF(ISNA(VLOOKUP(B187,'Full Price List'!B:S,18,FALSE))," ",(VLOOKUP(B187,'Full Price List'!B:S,20,FALSE)))</f>
        <v xml:space="preserve"> </v>
      </c>
      <c r="G187" s="2" t="str">
        <f>IF(ISNA(VLOOKUP(B187,'Full Price List'!B:S,11,FALSE))," ",(VLOOKUP(B187,'Full Price List'!B:S,13,FALSE)))</f>
        <v xml:space="preserve"> </v>
      </c>
      <c r="H187" s="21" t="str">
        <f>IF(ISNA(VLOOKUP(B187,'Full Price List'!B:S,8,FALSE))," ",(VLOOKUP(B187,'Full Price List'!B:S,10,FALSE)))</f>
        <v xml:space="preserve"> </v>
      </c>
      <c r="I187" s="3" t="str">
        <f t="shared" si="4"/>
        <v/>
      </c>
      <c r="J187" s="4" t="str">
        <f t="shared" si="5"/>
        <v/>
      </c>
    </row>
    <row r="188" spans="1:10" x14ac:dyDescent="0.25">
      <c r="A188" s="25">
        <v>167</v>
      </c>
      <c r="B188" s="58"/>
      <c r="C188" s="35"/>
      <c r="D188" s="1" t="str">
        <f>IF(ISNA(VLOOKUP(B188,'Full Price List'!B:S,4,FALSE))," ",(VLOOKUP(B188,'Full Price List'!B:S,4,FALSE)))</f>
        <v xml:space="preserve"> </v>
      </c>
      <c r="E188" s="1"/>
      <c r="F188" s="31" t="str">
        <f>IF(ISNA(VLOOKUP(B188,'Full Price List'!B:S,18,FALSE))," ",(VLOOKUP(B188,'Full Price List'!B:S,20,FALSE)))</f>
        <v xml:space="preserve"> </v>
      </c>
      <c r="G188" s="2" t="str">
        <f>IF(ISNA(VLOOKUP(B188,'Full Price List'!B:S,11,FALSE))," ",(VLOOKUP(B188,'Full Price List'!B:S,13,FALSE)))</f>
        <v xml:space="preserve"> </v>
      </c>
      <c r="H188" s="21" t="str">
        <f>IF(ISNA(VLOOKUP(B188,'Full Price List'!B:S,8,FALSE))," ",(VLOOKUP(B188,'Full Price List'!B:S,10,FALSE)))</f>
        <v xml:space="preserve"> </v>
      </c>
      <c r="I188" s="3" t="str">
        <f t="shared" si="4"/>
        <v/>
      </c>
      <c r="J188" s="4" t="str">
        <f t="shared" si="5"/>
        <v/>
      </c>
    </row>
    <row r="189" spans="1:10" x14ac:dyDescent="0.25">
      <c r="A189" s="25">
        <v>168</v>
      </c>
      <c r="B189" s="58"/>
      <c r="C189" s="35"/>
      <c r="D189" s="1" t="str">
        <f>IF(ISNA(VLOOKUP(B189,'Full Price List'!B:S,4,FALSE))," ",(VLOOKUP(B189,'Full Price List'!B:S,4,FALSE)))</f>
        <v xml:space="preserve"> </v>
      </c>
      <c r="E189" s="1"/>
      <c r="F189" s="31" t="str">
        <f>IF(ISNA(VLOOKUP(B189,'Full Price List'!B:S,18,FALSE))," ",(VLOOKUP(B189,'Full Price List'!B:S,20,FALSE)))</f>
        <v xml:space="preserve"> </v>
      </c>
      <c r="G189" s="2" t="str">
        <f>IF(ISNA(VLOOKUP(B189,'Full Price List'!B:S,11,FALSE))," ",(VLOOKUP(B189,'Full Price List'!B:S,13,FALSE)))</f>
        <v xml:space="preserve"> </v>
      </c>
      <c r="H189" s="21" t="str">
        <f>IF(ISNA(VLOOKUP(B189,'Full Price List'!B:S,8,FALSE))," ",(VLOOKUP(B189,'Full Price List'!B:S,10,FALSE)))</f>
        <v xml:space="preserve"> </v>
      </c>
      <c r="I189" s="3" t="str">
        <f t="shared" si="4"/>
        <v/>
      </c>
      <c r="J189" s="4" t="str">
        <f t="shared" si="5"/>
        <v/>
      </c>
    </row>
    <row r="190" spans="1:10" x14ac:dyDescent="0.25">
      <c r="A190" s="25">
        <v>169</v>
      </c>
      <c r="B190" s="58"/>
      <c r="C190" s="35"/>
      <c r="D190" s="1" t="str">
        <f>IF(ISNA(VLOOKUP(B190,'Full Price List'!B:S,4,FALSE))," ",(VLOOKUP(B190,'Full Price List'!B:S,4,FALSE)))</f>
        <v xml:space="preserve"> </v>
      </c>
      <c r="E190" s="1"/>
      <c r="F190" s="31" t="str">
        <f>IF(ISNA(VLOOKUP(B190,'Full Price List'!B:S,18,FALSE))," ",(VLOOKUP(B190,'Full Price List'!B:S,20,FALSE)))</f>
        <v xml:space="preserve"> </v>
      </c>
      <c r="G190" s="2" t="str">
        <f>IF(ISNA(VLOOKUP(B190,'Full Price List'!B:S,11,FALSE))," ",(VLOOKUP(B190,'Full Price List'!B:S,13,FALSE)))</f>
        <v xml:space="preserve"> </v>
      </c>
      <c r="H190" s="21" t="str">
        <f>IF(ISNA(VLOOKUP(B190,'Full Price List'!B:S,8,FALSE))," ",(VLOOKUP(B190,'Full Price List'!B:S,10,FALSE)))</f>
        <v xml:space="preserve"> </v>
      </c>
      <c r="I190" s="3" t="str">
        <f t="shared" si="4"/>
        <v/>
      </c>
      <c r="J190" s="4" t="str">
        <f t="shared" si="5"/>
        <v/>
      </c>
    </row>
    <row r="191" spans="1:10" x14ac:dyDescent="0.25">
      <c r="A191" s="25">
        <v>170</v>
      </c>
      <c r="B191" s="58"/>
      <c r="C191" s="35"/>
      <c r="D191" s="1" t="str">
        <f>IF(ISNA(VLOOKUP(B191,'Full Price List'!B:S,4,FALSE))," ",(VLOOKUP(B191,'Full Price List'!B:S,4,FALSE)))</f>
        <v xml:space="preserve"> </v>
      </c>
      <c r="E191" s="1"/>
      <c r="F191" s="31" t="str">
        <f>IF(ISNA(VLOOKUP(B191,'Full Price List'!B:S,18,FALSE))," ",(VLOOKUP(B191,'Full Price List'!B:S,20,FALSE)))</f>
        <v xml:space="preserve"> </v>
      </c>
      <c r="G191" s="2" t="str">
        <f>IF(ISNA(VLOOKUP(B191,'Full Price List'!B:S,11,FALSE))," ",(VLOOKUP(B191,'Full Price List'!B:S,13,FALSE)))</f>
        <v xml:space="preserve"> </v>
      </c>
      <c r="H191" s="21" t="str">
        <f>IF(ISNA(VLOOKUP(B191,'Full Price List'!B:S,8,FALSE))," ",(VLOOKUP(B191,'Full Price List'!B:S,10,FALSE)))</f>
        <v xml:space="preserve"> </v>
      </c>
      <c r="I191" s="3" t="str">
        <f t="shared" si="4"/>
        <v/>
      </c>
      <c r="J191" s="4" t="str">
        <f t="shared" si="5"/>
        <v/>
      </c>
    </row>
    <row r="192" spans="1:10" x14ac:dyDescent="0.25">
      <c r="A192" s="25">
        <v>171</v>
      </c>
      <c r="B192" s="58"/>
      <c r="C192" s="35"/>
      <c r="D192" s="1" t="str">
        <f>IF(ISNA(VLOOKUP(B192,'Full Price List'!B:S,4,FALSE))," ",(VLOOKUP(B192,'Full Price List'!B:S,4,FALSE)))</f>
        <v xml:space="preserve"> </v>
      </c>
      <c r="E192" s="1"/>
      <c r="F192" s="31" t="str">
        <f>IF(ISNA(VLOOKUP(B192,'Full Price List'!B:S,18,FALSE))," ",(VLOOKUP(B192,'Full Price List'!B:S,20,FALSE)))</f>
        <v xml:space="preserve"> </v>
      </c>
      <c r="G192" s="2" t="str">
        <f>IF(ISNA(VLOOKUP(B192,'Full Price List'!B:S,11,FALSE))," ",(VLOOKUP(B192,'Full Price List'!B:S,13,FALSE)))</f>
        <v xml:space="preserve"> </v>
      </c>
      <c r="H192" s="21" t="str">
        <f>IF(ISNA(VLOOKUP(B192,'Full Price List'!B:S,8,FALSE))," ",(VLOOKUP(B192,'Full Price List'!B:S,10,FALSE)))</f>
        <v xml:space="preserve"> </v>
      </c>
      <c r="I192" s="3" t="str">
        <f t="shared" si="4"/>
        <v/>
      </c>
      <c r="J192" s="4" t="str">
        <f t="shared" si="5"/>
        <v/>
      </c>
    </row>
    <row r="193" spans="1:10" x14ac:dyDescent="0.25">
      <c r="A193" s="25">
        <v>172</v>
      </c>
      <c r="B193" s="58"/>
      <c r="C193" s="35"/>
      <c r="D193" s="1" t="str">
        <f>IF(ISNA(VLOOKUP(B193,'Full Price List'!B:S,4,FALSE))," ",(VLOOKUP(B193,'Full Price List'!B:S,4,FALSE)))</f>
        <v xml:space="preserve"> </v>
      </c>
      <c r="E193" s="1"/>
      <c r="F193" s="31" t="str">
        <f>IF(ISNA(VLOOKUP(B193,'Full Price List'!B:S,18,FALSE))," ",(VLOOKUP(B193,'Full Price List'!B:S,20,FALSE)))</f>
        <v xml:space="preserve"> </v>
      </c>
      <c r="G193" s="2" t="str">
        <f>IF(ISNA(VLOOKUP(B193,'Full Price List'!B:S,11,FALSE))," ",(VLOOKUP(B193,'Full Price List'!B:S,13,FALSE)))</f>
        <v xml:space="preserve"> </v>
      </c>
      <c r="H193" s="21" t="str">
        <f>IF(ISNA(VLOOKUP(B193,'Full Price List'!B:S,8,FALSE))," ",(VLOOKUP(B193,'Full Price List'!B:S,10,FALSE)))</f>
        <v xml:space="preserve"> </v>
      </c>
      <c r="I193" s="3" t="str">
        <f t="shared" si="4"/>
        <v/>
      </c>
      <c r="J193" s="4" t="str">
        <f t="shared" si="5"/>
        <v/>
      </c>
    </row>
    <row r="194" spans="1:10" x14ac:dyDescent="0.25">
      <c r="A194" s="25">
        <v>173</v>
      </c>
      <c r="B194" s="58"/>
      <c r="C194" s="35"/>
      <c r="D194" s="1" t="str">
        <f>IF(ISNA(VLOOKUP(B194,'Full Price List'!B:S,4,FALSE))," ",(VLOOKUP(B194,'Full Price List'!B:S,4,FALSE)))</f>
        <v xml:space="preserve"> </v>
      </c>
      <c r="E194" s="1"/>
      <c r="F194" s="31" t="str">
        <f>IF(ISNA(VLOOKUP(B194,'Full Price List'!B:S,18,FALSE))," ",(VLOOKUP(B194,'Full Price List'!B:S,20,FALSE)))</f>
        <v xml:space="preserve"> </v>
      </c>
      <c r="G194" s="2" t="str">
        <f>IF(ISNA(VLOOKUP(B194,'Full Price List'!B:S,11,FALSE))," ",(VLOOKUP(B194,'Full Price List'!B:S,13,FALSE)))</f>
        <v xml:space="preserve"> </v>
      </c>
      <c r="H194" s="21" t="str">
        <f>IF(ISNA(VLOOKUP(B194,'Full Price List'!B:S,8,FALSE))," ",(VLOOKUP(B194,'Full Price List'!B:S,10,FALSE)))</f>
        <v xml:space="preserve"> </v>
      </c>
      <c r="I194" s="3" t="str">
        <f t="shared" si="4"/>
        <v/>
      </c>
      <c r="J194" s="4" t="str">
        <f t="shared" si="5"/>
        <v/>
      </c>
    </row>
    <row r="195" spans="1:10" x14ac:dyDescent="0.25">
      <c r="A195" s="25">
        <v>174</v>
      </c>
      <c r="B195" s="58"/>
      <c r="C195" s="35"/>
      <c r="D195" s="1" t="str">
        <f>IF(ISNA(VLOOKUP(B195,'Full Price List'!B:S,4,FALSE))," ",(VLOOKUP(B195,'Full Price List'!B:S,4,FALSE)))</f>
        <v xml:space="preserve"> </v>
      </c>
      <c r="E195" s="1"/>
      <c r="F195" s="31" t="str">
        <f>IF(ISNA(VLOOKUP(B195,'Full Price List'!B:S,18,FALSE))," ",(VLOOKUP(B195,'Full Price List'!B:S,20,FALSE)))</f>
        <v xml:space="preserve"> </v>
      </c>
      <c r="G195" s="2" t="str">
        <f>IF(ISNA(VLOOKUP(B195,'Full Price List'!B:S,11,FALSE))," ",(VLOOKUP(B195,'Full Price List'!B:S,13,FALSE)))</f>
        <v xml:space="preserve"> </v>
      </c>
      <c r="H195" s="21" t="str">
        <f>IF(ISNA(VLOOKUP(B195,'Full Price List'!B:S,8,FALSE))," ",(VLOOKUP(B195,'Full Price List'!B:S,10,FALSE)))</f>
        <v xml:space="preserve"> </v>
      </c>
      <c r="I195" s="3" t="str">
        <f t="shared" si="4"/>
        <v/>
      </c>
      <c r="J195" s="4" t="str">
        <f t="shared" si="5"/>
        <v/>
      </c>
    </row>
    <row r="196" spans="1:10" x14ac:dyDescent="0.25">
      <c r="A196" s="25">
        <v>175</v>
      </c>
      <c r="B196" s="58"/>
      <c r="C196" s="35"/>
      <c r="D196" s="1" t="str">
        <f>IF(ISNA(VLOOKUP(B196,'Full Price List'!B:S,4,FALSE))," ",(VLOOKUP(B196,'Full Price List'!B:S,4,FALSE)))</f>
        <v xml:space="preserve"> </v>
      </c>
      <c r="E196" s="1"/>
      <c r="F196" s="31" t="str">
        <f>IF(ISNA(VLOOKUP(B196,'Full Price List'!B:S,18,FALSE))," ",(VLOOKUP(B196,'Full Price List'!B:S,20,FALSE)))</f>
        <v xml:space="preserve"> </v>
      </c>
      <c r="G196" s="2" t="str">
        <f>IF(ISNA(VLOOKUP(B196,'Full Price List'!B:S,11,FALSE))," ",(VLOOKUP(B196,'Full Price List'!B:S,13,FALSE)))</f>
        <v xml:space="preserve"> </v>
      </c>
      <c r="H196" s="21" t="str">
        <f>IF(ISNA(VLOOKUP(B196,'Full Price List'!B:S,8,FALSE))," ",(VLOOKUP(B196,'Full Price List'!B:S,10,FALSE)))</f>
        <v xml:space="preserve"> </v>
      </c>
      <c r="I196" s="3" t="str">
        <f t="shared" si="4"/>
        <v/>
      </c>
      <c r="J196" s="4" t="str">
        <f t="shared" si="5"/>
        <v/>
      </c>
    </row>
    <row r="197" spans="1:10" x14ac:dyDescent="0.25">
      <c r="A197" s="25">
        <v>176</v>
      </c>
      <c r="B197" s="58"/>
      <c r="C197" s="35"/>
      <c r="D197" s="1" t="str">
        <f>IF(ISNA(VLOOKUP(B197,'Full Price List'!B:S,4,FALSE))," ",(VLOOKUP(B197,'Full Price List'!B:S,4,FALSE)))</f>
        <v xml:space="preserve"> </v>
      </c>
      <c r="E197" s="1"/>
      <c r="F197" s="31" t="str">
        <f>IF(ISNA(VLOOKUP(B197,'Full Price List'!B:S,18,FALSE))," ",(VLOOKUP(B197,'Full Price List'!B:S,20,FALSE)))</f>
        <v xml:space="preserve"> </v>
      </c>
      <c r="G197" s="2" t="str">
        <f>IF(ISNA(VLOOKUP(B197,'Full Price List'!B:S,11,FALSE))," ",(VLOOKUP(B197,'Full Price List'!B:S,13,FALSE)))</f>
        <v xml:space="preserve"> </v>
      </c>
      <c r="H197" s="21" t="str">
        <f>IF(ISNA(VLOOKUP(B197,'Full Price List'!B:S,8,FALSE))," ",(VLOOKUP(B197,'Full Price List'!B:S,10,FALSE)))</f>
        <v xml:space="preserve"> </v>
      </c>
      <c r="I197" s="3" t="str">
        <f t="shared" si="4"/>
        <v/>
      </c>
      <c r="J197" s="4" t="str">
        <f t="shared" si="5"/>
        <v/>
      </c>
    </row>
    <row r="198" spans="1:10" x14ac:dyDescent="0.25">
      <c r="A198" s="25">
        <v>177</v>
      </c>
      <c r="B198" s="58"/>
      <c r="C198" s="35"/>
      <c r="D198" s="1" t="str">
        <f>IF(ISNA(VLOOKUP(B198,'Full Price List'!B:S,4,FALSE))," ",(VLOOKUP(B198,'Full Price List'!B:S,4,FALSE)))</f>
        <v xml:space="preserve"> </v>
      </c>
      <c r="E198" s="1"/>
      <c r="F198" s="31" t="str">
        <f>IF(ISNA(VLOOKUP(B198,'Full Price List'!B:S,18,FALSE))," ",(VLOOKUP(B198,'Full Price List'!B:S,20,FALSE)))</f>
        <v xml:space="preserve"> </v>
      </c>
      <c r="G198" s="2" t="str">
        <f>IF(ISNA(VLOOKUP(B198,'Full Price List'!B:S,11,FALSE))," ",(VLOOKUP(B198,'Full Price List'!B:S,13,FALSE)))</f>
        <v xml:space="preserve"> </v>
      </c>
      <c r="H198" s="21" t="str">
        <f>IF(ISNA(VLOOKUP(B198,'Full Price List'!B:S,8,FALSE))," ",(VLOOKUP(B198,'Full Price List'!B:S,10,FALSE)))</f>
        <v xml:space="preserve"> </v>
      </c>
      <c r="I198" s="3" t="str">
        <f t="shared" si="4"/>
        <v/>
      </c>
      <c r="J198" s="4" t="str">
        <f t="shared" si="5"/>
        <v/>
      </c>
    </row>
    <row r="199" spans="1:10" x14ac:dyDescent="0.25">
      <c r="A199" s="25">
        <v>178</v>
      </c>
      <c r="B199" s="58"/>
      <c r="C199" s="35"/>
      <c r="D199" s="1" t="str">
        <f>IF(ISNA(VLOOKUP(B199,'Full Price List'!B:S,4,FALSE))," ",(VLOOKUP(B199,'Full Price List'!B:S,4,FALSE)))</f>
        <v xml:space="preserve"> </v>
      </c>
      <c r="E199" s="1"/>
      <c r="F199" s="31" t="str">
        <f>IF(ISNA(VLOOKUP(B199,'Full Price List'!B:S,18,FALSE))," ",(VLOOKUP(B199,'Full Price List'!B:S,20,FALSE)))</f>
        <v xml:space="preserve"> </v>
      </c>
      <c r="G199" s="2" t="str">
        <f>IF(ISNA(VLOOKUP(B199,'Full Price List'!B:S,11,FALSE))," ",(VLOOKUP(B199,'Full Price List'!B:S,13,FALSE)))</f>
        <v xml:space="preserve"> </v>
      </c>
      <c r="H199" s="21" t="str">
        <f>IF(ISNA(VLOOKUP(B199,'Full Price List'!B:S,8,FALSE))," ",(VLOOKUP(B199,'Full Price List'!B:S,10,FALSE)))</f>
        <v xml:space="preserve"> </v>
      </c>
      <c r="I199" s="3" t="str">
        <f t="shared" si="4"/>
        <v/>
      </c>
      <c r="J199" s="4" t="str">
        <f t="shared" si="5"/>
        <v/>
      </c>
    </row>
    <row r="200" spans="1:10" x14ac:dyDescent="0.25">
      <c r="A200" s="25">
        <v>179</v>
      </c>
      <c r="B200" s="58"/>
      <c r="C200" s="35"/>
      <c r="D200" s="1" t="str">
        <f>IF(ISNA(VLOOKUP(B200,'Full Price List'!B:S,4,FALSE))," ",(VLOOKUP(B200,'Full Price List'!B:S,4,FALSE)))</f>
        <v xml:space="preserve"> </v>
      </c>
      <c r="E200" s="1"/>
      <c r="F200" s="31" t="str">
        <f>IF(ISNA(VLOOKUP(B200,'Full Price List'!B:S,18,FALSE))," ",(VLOOKUP(B200,'Full Price List'!B:S,20,FALSE)))</f>
        <v xml:space="preserve"> </v>
      </c>
      <c r="G200" s="2" t="str">
        <f>IF(ISNA(VLOOKUP(B200,'Full Price List'!B:S,11,FALSE))," ",(VLOOKUP(B200,'Full Price List'!B:S,13,FALSE)))</f>
        <v xml:space="preserve"> </v>
      </c>
      <c r="H200" s="21" t="str">
        <f>IF(ISNA(VLOOKUP(B200,'Full Price List'!B:S,8,FALSE))," ",(VLOOKUP(B200,'Full Price List'!B:S,10,FALSE)))</f>
        <v xml:space="preserve"> </v>
      </c>
      <c r="I200" s="3" t="str">
        <f t="shared" si="4"/>
        <v/>
      </c>
      <c r="J200" s="4" t="str">
        <f t="shared" si="5"/>
        <v/>
      </c>
    </row>
    <row r="201" spans="1:10" x14ac:dyDescent="0.25">
      <c r="A201" s="25">
        <v>180</v>
      </c>
      <c r="B201" s="58"/>
      <c r="C201" s="35"/>
      <c r="D201" s="1" t="str">
        <f>IF(ISNA(VLOOKUP(B201,'Full Price List'!B:S,4,FALSE))," ",(VLOOKUP(B201,'Full Price List'!B:S,4,FALSE)))</f>
        <v xml:space="preserve"> </v>
      </c>
      <c r="E201" s="1"/>
      <c r="F201" s="31" t="str">
        <f>IF(ISNA(VLOOKUP(B201,'Full Price List'!B:S,18,FALSE))," ",(VLOOKUP(B201,'Full Price List'!B:S,20,FALSE)))</f>
        <v xml:space="preserve"> </v>
      </c>
      <c r="G201" s="2" t="str">
        <f>IF(ISNA(VLOOKUP(B201,'Full Price List'!B:S,11,FALSE))," ",(VLOOKUP(B201,'Full Price List'!B:S,13,FALSE)))</f>
        <v xml:space="preserve"> </v>
      </c>
      <c r="H201" s="21" t="str">
        <f>IF(ISNA(VLOOKUP(B201,'Full Price List'!B:S,8,FALSE))," ",(VLOOKUP(B201,'Full Price List'!B:S,10,FALSE)))</f>
        <v xml:space="preserve"> </v>
      </c>
      <c r="I201" s="3" t="str">
        <f t="shared" si="4"/>
        <v/>
      </c>
      <c r="J201" s="4" t="str">
        <f t="shared" si="5"/>
        <v/>
      </c>
    </row>
    <row r="202" spans="1:10" x14ac:dyDescent="0.25">
      <c r="A202" s="25">
        <v>181</v>
      </c>
      <c r="B202" s="58"/>
      <c r="C202" s="35"/>
      <c r="D202" s="1" t="str">
        <f>IF(ISNA(VLOOKUP(B202,'Full Price List'!B:S,4,FALSE))," ",(VLOOKUP(B202,'Full Price List'!B:S,4,FALSE)))</f>
        <v xml:space="preserve"> </v>
      </c>
      <c r="E202" s="1"/>
      <c r="F202" s="31" t="str">
        <f>IF(ISNA(VLOOKUP(B202,'Full Price List'!B:S,18,FALSE))," ",(VLOOKUP(B202,'Full Price List'!B:S,20,FALSE)))</f>
        <v xml:space="preserve"> </v>
      </c>
      <c r="G202" s="2" t="str">
        <f>IF(ISNA(VLOOKUP(B202,'Full Price List'!B:S,11,FALSE))," ",(VLOOKUP(B202,'Full Price List'!B:S,13,FALSE)))</f>
        <v xml:space="preserve"> </v>
      </c>
      <c r="H202" s="21" t="str">
        <f>IF(ISNA(VLOOKUP(B202,'Full Price List'!B:S,8,FALSE))," ",(VLOOKUP(B202,'Full Price List'!B:S,10,FALSE)))</f>
        <v xml:space="preserve"> </v>
      </c>
      <c r="I202" s="3" t="str">
        <f t="shared" si="4"/>
        <v/>
      </c>
      <c r="J202" s="4" t="str">
        <f t="shared" si="5"/>
        <v/>
      </c>
    </row>
    <row r="203" spans="1:10" x14ac:dyDescent="0.25">
      <c r="A203" s="25">
        <v>182</v>
      </c>
      <c r="B203" s="58"/>
      <c r="C203" s="35"/>
      <c r="D203" s="1" t="str">
        <f>IF(ISNA(VLOOKUP(B203,'Full Price List'!B:S,4,FALSE))," ",(VLOOKUP(B203,'Full Price List'!B:S,4,FALSE)))</f>
        <v xml:space="preserve"> </v>
      </c>
      <c r="E203" s="1"/>
      <c r="F203" s="31" t="str">
        <f>IF(ISNA(VLOOKUP(B203,'Full Price List'!B:S,18,FALSE))," ",(VLOOKUP(B203,'Full Price List'!B:S,20,FALSE)))</f>
        <v xml:space="preserve"> </v>
      </c>
      <c r="G203" s="2" t="str">
        <f>IF(ISNA(VLOOKUP(B203,'Full Price List'!B:S,11,FALSE))," ",(VLOOKUP(B203,'Full Price List'!B:S,13,FALSE)))</f>
        <v xml:space="preserve"> </v>
      </c>
      <c r="H203" s="21" t="str">
        <f>IF(ISNA(VLOOKUP(B203,'Full Price List'!B:S,8,FALSE))," ",(VLOOKUP(B203,'Full Price List'!B:S,10,FALSE)))</f>
        <v xml:space="preserve"> </v>
      </c>
      <c r="I203" s="3" t="str">
        <f t="shared" si="4"/>
        <v/>
      </c>
      <c r="J203" s="4" t="str">
        <f t="shared" si="5"/>
        <v/>
      </c>
    </row>
    <row r="204" spans="1:10" x14ac:dyDescent="0.25">
      <c r="A204" s="25">
        <v>183</v>
      </c>
      <c r="B204" s="58"/>
      <c r="C204" s="35"/>
      <c r="D204" s="1" t="str">
        <f>IF(ISNA(VLOOKUP(B204,'Full Price List'!B:S,4,FALSE))," ",(VLOOKUP(B204,'Full Price List'!B:S,4,FALSE)))</f>
        <v xml:space="preserve"> </v>
      </c>
      <c r="E204" s="1"/>
      <c r="F204" s="31" t="str">
        <f>IF(ISNA(VLOOKUP(B204,'Full Price List'!B:S,18,FALSE))," ",(VLOOKUP(B204,'Full Price List'!B:S,20,FALSE)))</f>
        <v xml:space="preserve"> </v>
      </c>
      <c r="G204" s="2" t="str">
        <f>IF(ISNA(VLOOKUP(B204,'Full Price List'!B:S,11,FALSE))," ",(VLOOKUP(B204,'Full Price List'!B:S,13,FALSE)))</f>
        <v xml:space="preserve"> </v>
      </c>
      <c r="H204" s="21" t="str">
        <f>IF(ISNA(VLOOKUP(B204,'Full Price List'!B:S,8,FALSE))," ",(VLOOKUP(B204,'Full Price List'!B:S,10,FALSE)))</f>
        <v xml:space="preserve"> </v>
      </c>
      <c r="I204" s="3" t="str">
        <f t="shared" si="4"/>
        <v/>
      </c>
      <c r="J204" s="4" t="str">
        <f t="shared" si="5"/>
        <v/>
      </c>
    </row>
    <row r="205" spans="1:10" x14ac:dyDescent="0.25">
      <c r="A205" s="25">
        <v>184</v>
      </c>
      <c r="B205" s="58"/>
      <c r="C205" s="35"/>
      <c r="D205" s="1" t="str">
        <f>IF(ISNA(VLOOKUP(B205,'Full Price List'!B:S,4,FALSE))," ",(VLOOKUP(B205,'Full Price List'!B:S,4,FALSE)))</f>
        <v xml:space="preserve"> </v>
      </c>
      <c r="E205" s="1"/>
      <c r="F205" s="31" t="str">
        <f>IF(ISNA(VLOOKUP(B205,'Full Price List'!B:S,18,FALSE))," ",(VLOOKUP(B205,'Full Price List'!B:S,20,FALSE)))</f>
        <v xml:space="preserve"> </v>
      </c>
      <c r="G205" s="2" t="str">
        <f>IF(ISNA(VLOOKUP(B205,'Full Price List'!B:S,11,FALSE))," ",(VLOOKUP(B205,'Full Price List'!B:S,13,FALSE)))</f>
        <v xml:space="preserve"> </v>
      </c>
      <c r="H205" s="21" t="str">
        <f>IF(ISNA(VLOOKUP(B205,'Full Price List'!B:S,8,FALSE))," ",(VLOOKUP(B205,'Full Price List'!B:S,10,FALSE)))</f>
        <v xml:space="preserve"> </v>
      </c>
      <c r="I205" s="3" t="str">
        <f t="shared" si="4"/>
        <v/>
      </c>
      <c r="J205" s="4" t="str">
        <f t="shared" si="5"/>
        <v/>
      </c>
    </row>
    <row r="206" spans="1:10" x14ac:dyDescent="0.25">
      <c r="A206" s="25">
        <v>185</v>
      </c>
      <c r="B206" s="58"/>
      <c r="C206" s="35"/>
      <c r="D206" s="1" t="str">
        <f>IF(ISNA(VLOOKUP(B206,'Full Price List'!B:S,4,FALSE))," ",(VLOOKUP(B206,'Full Price List'!B:S,4,FALSE)))</f>
        <v xml:space="preserve"> </v>
      </c>
      <c r="E206" s="1"/>
      <c r="F206" s="31" t="str">
        <f>IF(ISNA(VLOOKUP(B206,'Full Price List'!B:S,18,FALSE))," ",(VLOOKUP(B206,'Full Price List'!B:S,20,FALSE)))</f>
        <v xml:space="preserve"> </v>
      </c>
      <c r="G206" s="2" t="str">
        <f>IF(ISNA(VLOOKUP(B206,'Full Price List'!B:S,11,FALSE))," ",(VLOOKUP(B206,'Full Price List'!B:S,13,FALSE)))</f>
        <v xml:space="preserve"> </v>
      </c>
      <c r="H206" s="21" t="str">
        <f>IF(ISNA(VLOOKUP(B206,'Full Price List'!B:S,8,FALSE))," ",(VLOOKUP(B206,'Full Price List'!B:S,10,FALSE)))</f>
        <v xml:space="preserve"> </v>
      </c>
      <c r="I206" s="3" t="str">
        <f t="shared" si="4"/>
        <v/>
      </c>
      <c r="J206" s="4" t="str">
        <f t="shared" si="5"/>
        <v/>
      </c>
    </row>
    <row r="207" spans="1:10" x14ac:dyDescent="0.25">
      <c r="A207" s="25">
        <v>186</v>
      </c>
      <c r="B207" s="58"/>
      <c r="C207" s="35"/>
      <c r="D207" s="1" t="str">
        <f>IF(ISNA(VLOOKUP(B207,'Full Price List'!B:S,4,FALSE))," ",(VLOOKUP(B207,'Full Price List'!B:S,4,FALSE)))</f>
        <v xml:space="preserve"> </v>
      </c>
      <c r="E207" s="1"/>
      <c r="F207" s="31" t="str">
        <f>IF(ISNA(VLOOKUP(B207,'Full Price List'!B:S,18,FALSE))," ",(VLOOKUP(B207,'Full Price List'!B:S,20,FALSE)))</f>
        <v xml:space="preserve"> </v>
      </c>
      <c r="G207" s="2" t="str">
        <f>IF(ISNA(VLOOKUP(B207,'Full Price List'!B:S,11,FALSE))," ",(VLOOKUP(B207,'Full Price List'!B:S,13,FALSE)))</f>
        <v xml:space="preserve"> </v>
      </c>
      <c r="H207" s="21" t="str">
        <f>IF(ISNA(VLOOKUP(B207,'Full Price List'!B:S,8,FALSE))," ",(VLOOKUP(B207,'Full Price List'!B:S,10,FALSE)))</f>
        <v xml:space="preserve"> </v>
      </c>
      <c r="I207" s="3" t="str">
        <f t="shared" si="4"/>
        <v/>
      </c>
      <c r="J207" s="4" t="str">
        <f t="shared" si="5"/>
        <v/>
      </c>
    </row>
    <row r="208" spans="1:10" x14ac:dyDescent="0.25">
      <c r="A208" s="25">
        <v>187</v>
      </c>
      <c r="B208" s="58"/>
      <c r="C208" s="35"/>
      <c r="D208" s="1" t="str">
        <f>IF(ISNA(VLOOKUP(B208,'Full Price List'!B:S,4,FALSE))," ",(VLOOKUP(B208,'Full Price List'!B:S,4,FALSE)))</f>
        <v xml:space="preserve"> </v>
      </c>
      <c r="E208" s="1"/>
      <c r="F208" s="31" t="str">
        <f>IF(ISNA(VLOOKUP(B208,'Full Price List'!B:S,18,FALSE))," ",(VLOOKUP(B208,'Full Price List'!B:S,20,FALSE)))</f>
        <v xml:space="preserve"> </v>
      </c>
      <c r="G208" s="2" t="str">
        <f>IF(ISNA(VLOOKUP(B208,'Full Price List'!B:S,11,FALSE))," ",(VLOOKUP(B208,'Full Price List'!B:S,13,FALSE)))</f>
        <v xml:space="preserve"> </v>
      </c>
      <c r="H208" s="21" t="str">
        <f>IF(ISNA(VLOOKUP(B208,'Full Price List'!B:S,8,FALSE))," ",(VLOOKUP(B208,'Full Price List'!B:S,10,FALSE)))</f>
        <v xml:space="preserve"> </v>
      </c>
      <c r="I208" s="3" t="str">
        <f t="shared" si="4"/>
        <v/>
      </c>
      <c r="J208" s="4" t="str">
        <f t="shared" si="5"/>
        <v/>
      </c>
    </row>
    <row r="209" spans="1:10" x14ac:dyDescent="0.25">
      <c r="A209" s="25">
        <v>188</v>
      </c>
      <c r="B209" s="58"/>
      <c r="C209" s="35"/>
      <c r="D209" s="1" t="str">
        <f>IF(ISNA(VLOOKUP(B209,'Full Price List'!B:S,4,FALSE))," ",(VLOOKUP(B209,'Full Price List'!B:S,4,FALSE)))</f>
        <v xml:space="preserve"> </v>
      </c>
      <c r="E209" s="1"/>
      <c r="F209" s="31" t="str">
        <f>IF(ISNA(VLOOKUP(B209,'Full Price List'!B:S,18,FALSE))," ",(VLOOKUP(B209,'Full Price List'!B:S,20,FALSE)))</f>
        <v xml:space="preserve"> </v>
      </c>
      <c r="G209" s="2" t="str">
        <f>IF(ISNA(VLOOKUP(B209,'Full Price List'!B:S,11,FALSE))," ",(VLOOKUP(B209,'Full Price List'!B:S,13,FALSE)))</f>
        <v xml:space="preserve"> </v>
      </c>
      <c r="H209" s="21" t="str">
        <f>IF(ISNA(VLOOKUP(B209,'Full Price List'!B:S,8,FALSE))," ",(VLOOKUP(B209,'Full Price List'!B:S,10,FALSE)))</f>
        <v xml:space="preserve"> </v>
      </c>
      <c r="I209" s="3" t="str">
        <f t="shared" si="4"/>
        <v/>
      </c>
      <c r="J209" s="4" t="str">
        <f t="shared" si="5"/>
        <v/>
      </c>
    </row>
    <row r="210" spans="1:10" x14ac:dyDescent="0.25">
      <c r="A210" s="25">
        <v>189</v>
      </c>
      <c r="B210" s="58"/>
      <c r="C210" s="35"/>
      <c r="D210" s="1" t="str">
        <f>IF(ISNA(VLOOKUP(B210,'Full Price List'!B:S,4,FALSE))," ",(VLOOKUP(B210,'Full Price List'!B:S,4,FALSE)))</f>
        <v xml:space="preserve"> </v>
      </c>
      <c r="E210" s="1"/>
      <c r="F210" s="31" t="str">
        <f>IF(ISNA(VLOOKUP(B210,'Full Price List'!B:S,18,FALSE))," ",(VLOOKUP(B210,'Full Price List'!B:S,20,FALSE)))</f>
        <v xml:space="preserve"> </v>
      </c>
      <c r="G210" s="2" t="str">
        <f>IF(ISNA(VLOOKUP(B210,'Full Price List'!B:S,11,FALSE))," ",(VLOOKUP(B210,'Full Price List'!B:S,13,FALSE)))</f>
        <v xml:space="preserve"> </v>
      </c>
      <c r="H210" s="21" t="str">
        <f>IF(ISNA(VLOOKUP(B210,'Full Price List'!B:S,8,FALSE))," ",(VLOOKUP(B210,'Full Price List'!B:S,10,FALSE)))</f>
        <v xml:space="preserve"> </v>
      </c>
      <c r="I210" s="3" t="str">
        <f t="shared" si="4"/>
        <v/>
      </c>
      <c r="J210" s="4" t="str">
        <f t="shared" si="5"/>
        <v/>
      </c>
    </row>
    <row r="211" spans="1:10" x14ac:dyDescent="0.25">
      <c r="A211" s="25">
        <v>190</v>
      </c>
      <c r="B211" s="58"/>
      <c r="C211" s="35"/>
      <c r="D211" s="1" t="str">
        <f>IF(ISNA(VLOOKUP(B211,'Full Price List'!B:S,4,FALSE))," ",(VLOOKUP(B211,'Full Price List'!B:S,4,FALSE)))</f>
        <v xml:space="preserve"> </v>
      </c>
      <c r="E211" s="1"/>
      <c r="F211" s="31" t="str">
        <f>IF(ISNA(VLOOKUP(B211,'Full Price List'!B:S,18,FALSE))," ",(VLOOKUP(B211,'Full Price List'!B:S,20,FALSE)))</f>
        <v xml:space="preserve"> </v>
      </c>
      <c r="G211" s="2" t="str">
        <f>IF(ISNA(VLOOKUP(B211,'Full Price List'!B:S,11,FALSE))," ",(VLOOKUP(B211,'Full Price List'!B:S,13,FALSE)))</f>
        <v xml:space="preserve"> </v>
      </c>
      <c r="H211" s="21" t="str">
        <f>IF(ISNA(VLOOKUP(B211,'Full Price List'!B:S,8,FALSE))," ",(VLOOKUP(B211,'Full Price List'!B:S,10,FALSE)))</f>
        <v xml:space="preserve"> </v>
      </c>
      <c r="I211" s="3" t="str">
        <f t="shared" si="4"/>
        <v/>
      </c>
      <c r="J211" s="4" t="str">
        <f t="shared" si="5"/>
        <v/>
      </c>
    </row>
    <row r="212" spans="1:10" x14ac:dyDescent="0.25">
      <c r="A212" s="25">
        <v>191</v>
      </c>
      <c r="B212" s="58"/>
      <c r="C212" s="35"/>
      <c r="D212" s="1" t="str">
        <f>IF(ISNA(VLOOKUP(B212,'Full Price List'!B:S,4,FALSE))," ",(VLOOKUP(B212,'Full Price List'!B:S,4,FALSE)))</f>
        <v xml:space="preserve"> </v>
      </c>
      <c r="E212" s="1"/>
      <c r="F212" s="31" t="str">
        <f>IF(ISNA(VLOOKUP(B212,'Full Price List'!B:S,18,FALSE))," ",(VLOOKUP(B212,'Full Price List'!B:S,20,FALSE)))</f>
        <v xml:space="preserve"> </v>
      </c>
      <c r="G212" s="2" t="str">
        <f>IF(ISNA(VLOOKUP(B212,'Full Price List'!B:S,11,FALSE))," ",(VLOOKUP(B212,'Full Price List'!B:S,13,FALSE)))</f>
        <v xml:space="preserve"> </v>
      </c>
      <c r="H212" s="21" t="str">
        <f>IF(ISNA(VLOOKUP(B212,'Full Price List'!B:S,8,FALSE))," ",(VLOOKUP(B212,'Full Price List'!B:S,10,FALSE)))</f>
        <v xml:space="preserve"> </v>
      </c>
      <c r="I212" s="3" t="str">
        <f t="shared" si="4"/>
        <v/>
      </c>
      <c r="J212" s="4" t="str">
        <f t="shared" si="5"/>
        <v/>
      </c>
    </row>
    <row r="213" spans="1:10" x14ac:dyDescent="0.25">
      <c r="A213" s="25">
        <v>192</v>
      </c>
      <c r="B213" s="58"/>
      <c r="C213" s="35"/>
      <c r="D213" s="1" t="str">
        <f>IF(ISNA(VLOOKUP(B213,'Full Price List'!B:S,4,FALSE))," ",(VLOOKUP(B213,'Full Price List'!B:S,4,FALSE)))</f>
        <v xml:space="preserve"> </v>
      </c>
      <c r="E213" s="1"/>
      <c r="F213" s="31" t="str">
        <f>IF(ISNA(VLOOKUP(B213,'Full Price List'!B:S,18,FALSE))," ",(VLOOKUP(B213,'Full Price List'!B:S,20,FALSE)))</f>
        <v xml:space="preserve"> </v>
      </c>
      <c r="G213" s="2" t="str">
        <f>IF(ISNA(VLOOKUP(B213,'Full Price List'!B:S,11,FALSE))," ",(VLOOKUP(B213,'Full Price List'!B:S,13,FALSE)))</f>
        <v xml:space="preserve"> </v>
      </c>
      <c r="H213" s="21" t="str">
        <f>IF(ISNA(VLOOKUP(B213,'Full Price List'!B:S,8,FALSE))," ",(VLOOKUP(B213,'Full Price List'!B:S,10,FALSE)))</f>
        <v xml:space="preserve"> </v>
      </c>
      <c r="I213" s="3" t="str">
        <f t="shared" si="4"/>
        <v/>
      </c>
      <c r="J213" s="4" t="str">
        <f t="shared" si="5"/>
        <v/>
      </c>
    </row>
    <row r="214" spans="1:10" x14ac:dyDescent="0.25">
      <c r="A214" s="25">
        <v>193</v>
      </c>
      <c r="B214" s="58"/>
      <c r="C214" s="35"/>
      <c r="D214" s="1" t="str">
        <f>IF(ISNA(VLOOKUP(B214,'Full Price List'!B:S,4,FALSE))," ",(VLOOKUP(B214,'Full Price List'!B:S,4,FALSE)))</f>
        <v xml:space="preserve"> </v>
      </c>
      <c r="E214" s="1"/>
      <c r="F214" s="31" t="str">
        <f>IF(ISNA(VLOOKUP(B214,'Full Price List'!B:S,18,FALSE))," ",(VLOOKUP(B214,'Full Price List'!B:S,20,FALSE)))</f>
        <v xml:space="preserve"> </v>
      </c>
      <c r="G214" s="2" t="str">
        <f>IF(ISNA(VLOOKUP(B214,'Full Price List'!B:S,11,FALSE))," ",(VLOOKUP(B214,'Full Price List'!B:S,13,FALSE)))</f>
        <v xml:space="preserve"> </v>
      </c>
      <c r="H214" s="21" t="str">
        <f>IF(ISNA(VLOOKUP(B214,'Full Price List'!B:S,8,FALSE))," ",(VLOOKUP(B214,'Full Price List'!B:S,10,FALSE)))</f>
        <v xml:space="preserve"> </v>
      </c>
      <c r="I214" s="3" t="str">
        <f t="shared" si="4"/>
        <v/>
      </c>
      <c r="J214" s="4" t="str">
        <f t="shared" si="5"/>
        <v/>
      </c>
    </row>
    <row r="215" spans="1:10" x14ac:dyDescent="0.25">
      <c r="A215" s="25">
        <v>194</v>
      </c>
      <c r="B215" s="58"/>
      <c r="C215" s="35"/>
      <c r="D215" s="1" t="str">
        <f>IF(ISNA(VLOOKUP(B215,'Full Price List'!B:S,4,FALSE))," ",(VLOOKUP(B215,'Full Price List'!B:S,4,FALSE)))</f>
        <v xml:space="preserve"> </v>
      </c>
      <c r="E215" s="1"/>
      <c r="F215" s="31" t="str">
        <f>IF(ISNA(VLOOKUP(B215,'Full Price List'!B:S,18,FALSE))," ",(VLOOKUP(B215,'Full Price List'!B:S,20,FALSE)))</f>
        <v xml:space="preserve"> </v>
      </c>
      <c r="G215" s="2" t="str">
        <f>IF(ISNA(VLOOKUP(B215,'Full Price List'!B:S,11,FALSE))," ",(VLOOKUP(B215,'Full Price List'!B:S,13,FALSE)))</f>
        <v xml:space="preserve"> </v>
      </c>
      <c r="H215" s="21" t="str">
        <f>IF(ISNA(VLOOKUP(B215,'Full Price List'!B:S,8,FALSE))," ",(VLOOKUP(B215,'Full Price List'!B:S,10,FALSE)))</f>
        <v xml:space="preserve"> </v>
      </c>
      <c r="I215" s="3" t="str">
        <f t="shared" si="4"/>
        <v/>
      </c>
      <c r="J215" s="4" t="str">
        <f t="shared" si="5"/>
        <v/>
      </c>
    </row>
    <row r="216" spans="1:10" x14ac:dyDescent="0.25">
      <c r="A216" s="25">
        <v>195</v>
      </c>
      <c r="B216" s="58"/>
      <c r="C216" s="35"/>
      <c r="D216" s="1" t="str">
        <f>IF(ISNA(VLOOKUP(B216,'Full Price List'!B:S,4,FALSE))," ",(VLOOKUP(B216,'Full Price List'!B:S,4,FALSE)))</f>
        <v xml:space="preserve"> </v>
      </c>
      <c r="E216" s="1"/>
      <c r="F216" s="31" t="str">
        <f>IF(ISNA(VLOOKUP(B216,'Full Price List'!B:S,18,FALSE))," ",(VLOOKUP(B216,'Full Price List'!B:S,20,FALSE)))</f>
        <v xml:space="preserve"> </v>
      </c>
      <c r="G216" s="2" t="str">
        <f>IF(ISNA(VLOOKUP(B216,'Full Price List'!B:S,11,FALSE))," ",(VLOOKUP(B216,'Full Price List'!B:S,13,FALSE)))</f>
        <v xml:space="preserve"> </v>
      </c>
      <c r="H216" s="21" t="str">
        <f>IF(ISNA(VLOOKUP(B216,'Full Price List'!B:S,8,FALSE))," ",(VLOOKUP(B216,'Full Price List'!B:S,10,FALSE)))</f>
        <v xml:space="preserve"> </v>
      </c>
      <c r="I216" s="3" t="str">
        <f t="shared" ref="I216:I279" si="6">IF(ISERROR(C216*H216),"",(C216*H216))</f>
        <v/>
      </c>
      <c r="J216" s="4" t="str">
        <f t="shared" ref="J216:J279" si="7">IF(ISERROR(J215+I216),"",(J215+I216))</f>
        <v/>
      </c>
    </row>
    <row r="217" spans="1:10" x14ac:dyDescent="0.25">
      <c r="A217" s="25">
        <v>196</v>
      </c>
      <c r="B217" s="58"/>
      <c r="C217" s="35"/>
      <c r="D217" s="1" t="str">
        <f>IF(ISNA(VLOOKUP(B217,'Full Price List'!B:S,4,FALSE))," ",(VLOOKUP(B217,'Full Price List'!B:S,4,FALSE)))</f>
        <v xml:space="preserve"> </v>
      </c>
      <c r="E217" s="1"/>
      <c r="F217" s="31" t="str">
        <f>IF(ISNA(VLOOKUP(B217,'Full Price List'!B:S,18,FALSE))," ",(VLOOKUP(B217,'Full Price List'!B:S,20,FALSE)))</f>
        <v xml:space="preserve"> </v>
      </c>
      <c r="G217" s="2" t="str">
        <f>IF(ISNA(VLOOKUP(B217,'Full Price List'!B:S,11,FALSE))," ",(VLOOKUP(B217,'Full Price List'!B:S,13,FALSE)))</f>
        <v xml:space="preserve"> </v>
      </c>
      <c r="H217" s="21" t="str">
        <f>IF(ISNA(VLOOKUP(B217,'Full Price List'!B:S,8,FALSE))," ",(VLOOKUP(B217,'Full Price List'!B:S,10,FALSE)))</f>
        <v xml:space="preserve"> </v>
      </c>
      <c r="I217" s="3" t="str">
        <f t="shared" si="6"/>
        <v/>
      </c>
      <c r="J217" s="4" t="str">
        <f t="shared" si="7"/>
        <v/>
      </c>
    </row>
    <row r="218" spans="1:10" x14ac:dyDescent="0.25">
      <c r="A218" s="25">
        <v>197</v>
      </c>
      <c r="B218" s="58"/>
      <c r="C218" s="35"/>
      <c r="D218" s="1" t="str">
        <f>IF(ISNA(VLOOKUP(B218,'Full Price List'!B:S,4,FALSE))," ",(VLOOKUP(B218,'Full Price List'!B:S,4,FALSE)))</f>
        <v xml:space="preserve"> </v>
      </c>
      <c r="E218" s="1"/>
      <c r="F218" s="31" t="str">
        <f>IF(ISNA(VLOOKUP(B218,'Full Price List'!B:S,18,FALSE))," ",(VLOOKUP(B218,'Full Price List'!B:S,20,FALSE)))</f>
        <v xml:space="preserve"> </v>
      </c>
      <c r="G218" s="2" t="str">
        <f>IF(ISNA(VLOOKUP(B218,'Full Price List'!B:S,11,FALSE))," ",(VLOOKUP(B218,'Full Price List'!B:S,13,FALSE)))</f>
        <v xml:space="preserve"> </v>
      </c>
      <c r="H218" s="21" t="str">
        <f>IF(ISNA(VLOOKUP(B218,'Full Price List'!B:S,8,FALSE))," ",(VLOOKUP(B218,'Full Price List'!B:S,10,FALSE)))</f>
        <v xml:space="preserve"> </v>
      </c>
      <c r="I218" s="3" t="str">
        <f t="shared" si="6"/>
        <v/>
      </c>
      <c r="J218" s="4" t="str">
        <f t="shared" si="7"/>
        <v/>
      </c>
    </row>
    <row r="219" spans="1:10" x14ac:dyDescent="0.25">
      <c r="A219" s="25">
        <v>198</v>
      </c>
      <c r="B219" s="58"/>
      <c r="C219" s="35"/>
      <c r="D219" s="1" t="str">
        <f>IF(ISNA(VLOOKUP(B219,'Full Price List'!B:S,4,FALSE))," ",(VLOOKUP(B219,'Full Price List'!B:S,4,FALSE)))</f>
        <v xml:space="preserve"> </v>
      </c>
      <c r="E219" s="1"/>
      <c r="F219" s="31" t="str">
        <f>IF(ISNA(VLOOKUP(B219,'Full Price List'!B:S,18,FALSE))," ",(VLOOKUP(B219,'Full Price List'!B:S,20,FALSE)))</f>
        <v xml:space="preserve"> </v>
      </c>
      <c r="G219" s="2" t="str">
        <f>IF(ISNA(VLOOKUP(B219,'Full Price List'!B:S,11,FALSE))," ",(VLOOKUP(B219,'Full Price List'!B:S,13,FALSE)))</f>
        <v xml:space="preserve"> </v>
      </c>
      <c r="H219" s="21" t="str">
        <f>IF(ISNA(VLOOKUP(B219,'Full Price List'!B:S,8,FALSE))," ",(VLOOKUP(B219,'Full Price List'!B:S,10,FALSE)))</f>
        <v xml:space="preserve"> </v>
      </c>
      <c r="I219" s="3" t="str">
        <f t="shared" si="6"/>
        <v/>
      </c>
      <c r="J219" s="4" t="str">
        <f t="shared" si="7"/>
        <v/>
      </c>
    </row>
    <row r="220" spans="1:10" x14ac:dyDescent="0.25">
      <c r="A220" s="25">
        <v>199</v>
      </c>
      <c r="B220" s="58"/>
      <c r="C220" s="35"/>
      <c r="D220" s="1" t="str">
        <f>IF(ISNA(VLOOKUP(B220,'Full Price List'!B:S,4,FALSE))," ",(VLOOKUP(B220,'Full Price List'!B:S,4,FALSE)))</f>
        <v xml:space="preserve"> </v>
      </c>
      <c r="E220" s="1"/>
      <c r="F220" s="31" t="str">
        <f>IF(ISNA(VLOOKUP(B220,'Full Price List'!B:S,18,FALSE))," ",(VLOOKUP(B220,'Full Price List'!B:S,20,FALSE)))</f>
        <v xml:space="preserve"> </v>
      </c>
      <c r="G220" s="2" t="str">
        <f>IF(ISNA(VLOOKUP(B220,'Full Price List'!B:S,11,FALSE))," ",(VLOOKUP(B220,'Full Price List'!B:S,13,FALSE)))</f>
        <v xml:space="preserve"> </v>
      </c>
      <c r="H220" s="21" t="str">
        <f>IF(ISNA(VLOOKUP(B220,'Full Price List'!B:S,8,FALSE))," ",(VLOOKUP(B220,'Full Price List'!B:S,10,FALSE)))</f>
        <v xml:space="preserve"> </v>
      </c>
      <c r="I220" s="3" t="str">
        <f t="shared" si="6"/>
        <v/>
      </c>
      <c r="J220" s="4" t="str">
        <f t="shared" si="7"/>
        <v/>
      </c>
    </row>
    <row r="221" spans="1:10" x14ac:dyDescent="0.25">
      <c r="A221" s="25">
        <v>200</v>
      </c>
      <c r="B221" s="58"/>
      <c r="C221" s="35"/>
      <c r="D221" s="1" t="str">
        <f>IF(ISNA(VLOOKUP(B221,'Full Price List'!B:S,4,FALSE))," ",(VLOOKUP(B221,'Full Price List'!B:S,4,FALSE)))</f>
        <v xml:space="preserve"> </v>
      </c>
      <c r="E221" s="1"/>
      <c r="F221" s="31" t="str">
        <f>IF(ISNA(VLOOKUP(B221,'Full Price List'!B:S,18,FALSE))," ",(VLOOKUP(B221,'Full Price List'!B:S,20,FALSE)))</f>
        <v xml:space="preserve"> </v>
      </c>
      <c r="G221" s="2" t="str">
        <f>IF(ISNA(VLOOKUP(B221,'Full Price List'!B:S,11,FALSE))," ",(VLOOKUP(B221,'Full Price List'!B:S,13,FALSE)))</f>
        <v xml:space="preserve"> </v>
      </c>
      <c r="H221" s="21" t="str">
        <f>IF(ISNA(VLOOKUP(B221,'Full Price List'!B:S,8,FALSE))," ",(VLOOKUP(B221,'Full Price List'!B:S,10,FALSE)))</f>
        <v xml:space="preserve"> </v>
      </c>
      <c r="I221" s="3" t="str">
        <f t="shared" si="6"/>
        <v/>
      </c>
      <c r="J221" s="4" t="str">
        <f t="shared" si="7"/>
        <v/>
      </c>
    </row>
    <row r="222" spans="1:10" x14ac:dyDescent="0.25">
      <c r="A222" s="25">
        <v>201</v>
      </c>
      <c r="B222" s="58"/>
      <c r="C222" s="35"/>
      <c r="D222" s="1" t="str">
        <f>IF(ISNA(VLOOKUP(B222,'Full Price List'!B:S,4,FALSE))," ",(VLOOKUP(B222,'Full Price List'!B:S,4,FALSE)))</f>
        <v xml:space="preserve"> </v>
      </c>
      <c r="E222" s="1"/>
      <c r="F222" s="31" t="str">
        <f>IF(ISNA(VLOOKUP(B222,'Full Price List'!B:S,18,FALSE))," ",(VLOOKUP(B222,'Full Price List'!B:S,20,FALSE)))</f>
        <v xml:space="preserve"> </v>
      </c>
      <c r="G222" s="2" t="str">
        <f>IF(ISNA(VLOOKUP(B222,'Full Price List'!B:S,11,FALSE))," ",(VLOOKUP(B222,'Full Price List'!B:S,13,FALSE)))</f>
        <v xml:space="preserve"> </v>
      </c>
      <c r="H222" s="21" t="str">
        <f>IF(ISNA(VLOOKUP(B222,'Full Price List'!B:S,8,FALSE))," ",(VLOOKUP(B222,'Full Price List'!B:S,10,FALSE)))</f>
        <v xml:space="preserve"> </v>
      </c>
      <c r="I222" s="3" t="str">
        <f t="shared" si="6"/>
        <v/>
      </c>
      <c r="J222" s="4" t="str">
        <f t="shared" si="7"/>
        <v/>
      </c>
    </row>
    <row r="223" spans="1:10" x14ac:dyDescent="0.25">
      <c r="A223" s="25">
        <v>202</v>
      </c>
      <c r="B223" s="58"/>
      <c r="C223" s="35"/>
      <c r="D223" s="1" t="str">
        <f>IF(ISNA(VLOOKUP(B223,'Full Price List'!B:S,4,FALSE))," ",(VLOOKUP(B223,'Full Price List'!B:S,4,FALSE)))</f>
        <v xml:space="preserve"> </v>
      </c>
      <c r="E223" s="1"/>
      <c r="F223" s="31" t="str">
        <f>IF(ISNA(VLOOKUP(B223,'Full Price List'!B:S,18,FALSE))," ",(VLOOKUP(B223,'Full Price List'!B:S,20,FALSE)))</f>
        <v xml:space="preserve"> </v>
      </c>
      <c r="G223" s="2" t="str">
        <f>IF(ISNA(VLOOKUP(B223,'Full Price List'!B:S,11,FALSE))," ",(VLOOKUP(B223,'Full Price List'!B:S,13,FALSE)))</f>
        <v xml:space="preserve"> </v>
      </c>
      <c r="H223" s="21" t="str">
        <f>IF(ISNA(VLOOKUP(B223,'Full Price List'!B:S,8,FALSE))," ",(VLOOKUP(B223,'Full Price List'!B:S,10,FALSE)))</f>
        <v xml:space="preserve"> </v>
      </c>
      <c r="I223" s="3" t="str">
        <f t="shared" si="6"/>
        <v/>
      </c>
      <c r="J223" s="4" t="str">
        <f t="shared" si="7"/>
        <v/>
      </c>
    </row>
    <row r="224" spans="1:10" x14ac:dyDescent="0.25">
      <c r="A224" s="25">
        <v>203</v>
      </c>
      <c r="B224" s="58"/>
      <c r="C224" s="35"/>
      <c r="D224" s="1" t="str">
        <f>IF(ISNA(VLOOKUP(B224,'Full Price List'!B:S,4,FALSE))," ",(VLOOKUP(B224,'Full Price List'!B:S,4,FALSE)))</f>
        <v xml:space="preserve"> </v>
      </c>
      <c r="E224" s="1"/>
      <c r="F224" s="31" t="str">
        <f>IF(ISNA(VLOOKUP(B224,'Full Price List'!B:S,18,FALSE))," ",(VLOOKUP(B224,'Full Price List'!B:S,20,FALSE)))</f>
        <v xml:space="preserve"> </v>
      </c>
      <c r="G224" s="2" t="str">
        <f>IF(ISNA(VLOOKUP(B224,'Full Price List'!B:S,11,FALSE))," ",(VLOOKUP(B224,'Full Price List'!B:S,13,FALSE)))</f>
        <v xml:space="preserve"> </v>
      </c>
      <c r="H224" s="21" t="str">
        <f>IF(ISNA(VLOOKUP(B224,'Full Price List'!B:S,8,FALSE))," ",(VLOOKUP(B224,'Full Price List'!B:S,10,FALSE)))</f>
        <v xml:space="preserve"> </v>
      </c>
      <c r="I224" s="3" t="str">
        <f t="shared" si="6"/>
        <v/>
      </c>
      <c r="J224" s="4" t="str">
        <f t="shared" si="7"/>
        <v/>
      </c>
    </row>
    <row r="225" spans="1:10" x14ac:dyDescent="0.25">
      <c r="A225" s="25">
        <v>204</v>
      </c>
      <c r="B225" s="58"/>
      <c r="C225" s="35"/>
      <c r="D225" s="1" t="str">
        <f>IF(ISNA(VLOOKUP(B225,'Full Price List'!B:S,4,FALSE))," ",(VLOOKUP(B225,'Full Price List'!B:S,4,FALSE)))</f>
        <v xml:space="preserve"> </v>
      </c>
      <c r="E225" s="1"/>
      <c r="F225" s="31" t="str">
        <f>IF(ISNA(VLOOKUP(B225,'Full Price List'!B:S,18,FALSE))," ",(VLOOKUP(B225,'Full Price List'!B:S,20,FALSE)))</f>
        <v xml:space="preserve"> </v>
      </c>
      <c r="G225" s="2" t="str">
        <f>IF(ISNA(VLOOKUP(B225,'Full Price List'!B:S,11,FALSE))," ",(VLOOKUP(B225,'Full Price List'!B:S,13,FALSE)))</f>
        <v xml:space="preserve"> </v>
      </c>
      <c r="H225" s="21" t="str">
        <f>IF(ISNA(VLOOKUP(B225,'Full Price List'!B:S,8,FALSE))," ",(VLOOKUP(B225,'Full Price List'!B:S,10,FALSE)))</f>
        <v xml:space="preserve"> </v>
      </c>
      <c r="I225" s="3" t="str">
        <f t="shared" si="6"/>
        <v/>
      </c>
      <c r="J225" s="4" t="str">
        <f t="shared" si="7"/>
        <v/>
      </c>
    </row>
    <row r="226" spans="1:10" x14ac:dyDescent="0.25">
      <c r="A226" s="25">
        <v>205</v>
      </c>
      <c r="B226" s="58"/>
      <c r="C226" s="35"/>
      <c r="D226" s="1" t="str">
        <f>IF(ISNA(VLOOKUP(B226,'Full Price List'!B:S,4,FALSE))," ",(VLOOKUP(B226,'Full Price List'!B:S,4,FALSE)))</f>
        <v xml:space="preserve"> </v>
      </c>
      <c r="E226" s="1"/>
      <c r="F226" s="31" t="str">
        <f>IF(ISNA(VLOOKUP(B226,'Full Price List'!B:S,18,FALSE))," ",(VLOOKUP(B226,'Full Price List'!B:S,20,FALSE)))</f>
        <v xml:space="preserve"> </v>
      </c>
      <c r="G226" s="2" t="str">
        <f>IF(ISNA(VLOOKUP(B226,'Full Price List'!B:S,11,FALSE))," ",(VLOOKUP(B226,'Full Price List'!B:S,13,FALSE)))</f>
        <v xml:space="preserve"> </v>
      </c>
      <c r="H226" s="21" t="str">
        <f>IF(ISNA(VLOOKUP(B226,'Full Price List'!B:S,8,FALSE))," ",(VLOOKUP(B226,'Full Price List'!B:S,10,FALSE)))</f>
        <v xml:space="preserve"> </v>
      </c>
      <c r="I226" s="3" t="str">
        <f t="shared" si="6"/>
        <v/>
      </c>
      <c r="J226" s="4" t="str">
        <f t="shared" si="7"/>
        <v/>
      </c>
    </row>
    <row r="227" spans="1:10" x14ac:dyDescent="0.25">
      <c r="A227" s="25">
        <v>206</v>
      </c>
      <c r="B227" s="58"/>
      <c r="C227" s="35"/>
      <c r="D227" s="1" t="str">
        <f>IF(ISNA(VLOOKUP(B227,'Full Price List'!B:S,4,FALSE))," ",(VLOOKUP(B227,'Full Price List'!B:S,4,FALSE)))</f>
        <v xml:space="preserve"> </v>
      </c>
      <c r="E227" s="1"/>
      <c r="F227" s="31" t="str">
        <f>IF(ISNA(VLOOKUP(B227,'Full Price List'!B:S,18,FALSE))," ",(VLOOKUP(B227,'Full Price List'!B:S,20,FALSE)))</f>
        <v xml:space="preserve"> </v>
      </c>
      <c r="G227" s="2" t="str">
        <f>IF(ISNA(VLOOKUP(B227,'Full Price List'!B:S,11,FALSE))," ",(VLOOKUP(B227,'Full Price List'!B:S,13,FALSE)))</f>
        <v xml:space="preserve"> </v>
      </c>
      <c r="H227" s="21" t="str">
        <f>IF(ISNA(VLOOKUP(B227,'Full Price List'!B:S,8,FALSE))," ",(VLOOKUP(B227,'Full Price List'!B:S,10,FALSE)))</f>
        <v xml:space="preserve"> </v>
      </c>
      <c r="I227" s="3" t="str">
        <f t="shared" si="6"/>
        <v/>
      </c>
      <c r="J227" s="4" t="str">
        <f t="shared" si="7"/>
        <v/>
      </c>
    </row>
    <row r="228" spans="1:10" x14ac:dyDescent="0.25">
      <c r="A228" s="25">
        <v>207</v>
      </c>
      <c r="B228" s="58"/>
      <c r="C228" s="35"/>
      <c r="D228" s="1" t="str">
        <f>IF(ISNA(VLOOKUP(B228,'Full Price List'!B:S,4,FALSE))," ",(VLOOKUP(B228,'Full Price List'!B:S,4,FALSE)))</f>
        <v xml:space="preserve"> </v>
      </c>
      <c r="E228" s="1"/>
      <c r="F228" s="31" t="str">
        <f>IF(ISNA(VLOOKUP(B228,'Full Price List'!B:S,18,FALSE))," ",(VLOOKUP(B228,'Full Price List'!B:S,20,FALSE)))</f>
        <v xml:space="preserve"> </v>
      </c>
      <c r="G228" s="2" t="str">
        <f>IF(ISNA(VLOOKUP(B228,'Full Price List'!B:S,11,FALSE))," ",(VLOOKUP(B228,'Full Price List'!B:S,13,FALSE)))</f>
        <v xml:space="preserve"> </v>
      </c>
      <c r="H228" s="21" t="str">
        <f>IF(ISNA(VLOOKUP(B228,'Full Price List'!B:S,8,FALSE))," ",(VLOOKUP(B228,'Full Price List'!B:S,10,FALSE)))</f>
        <v xml:space="preserve"> </v>
      </c>
      <c r="I228" s="3" t="str">
        <f t="shared" si="6"/>
        <v/>
      </c>
      <c r="J228" s="4" t="str">
        <f t="shared" si="7"/>
        <v/>
      </c>
    </row>
    <row r="229" spans="1:10" x14ac:dyDescent="0.25">
      <c r="A229" s="25">
        <v>208</v>
      </c>
      <c r="B229" s="58"/>
      <c r="C229" s="35"/>
      <c r="D229" s="1" t="str">
        <f>IF(ISNA(VLOOKUP(B229,'Full Price List'!B:S,4,FALSE))," ",(VLOOKUP(B229,'Full Price List'!B:S,4,FALSE)))</f>
        <v xml:space="preserve"> </v>
      </c>
      <c r="E229" s="1"/>
      <c r="F229" s="31" t="str">
        <f>IF(ISNA(VLOOKUP(B229,'Full Price List'!B:S,18,FALSE))," ",(VLOOKUP(B229,'Full Price List'!B:S,20,FALSE)))</f>
        <v xml:space="preserve"> </v>
      </c>
      <c r="G229" s="2" t="str">
        <f>IF(ISNA(VLOOKUP(B229,'Full Price List'!B:S,11,FALSE))," ",(VLOOKUP(B229,'Full Price List'!B:S,13,FALSE)))</f>
        <v xml:space="preserve"> </v>
      </c>
      <c r="H229" s="21" t="str">
        <f>IF(ISNA(VLOOKUP(B229,'Full Price List'!B:S,8,FALSE))," ",(VLOOKUP(B229,'Full Price List'!B:S,10,FALSE)))</f>
        <v xml:space="preserve"> </v>
      </c>
      <c r="I229" s="3" t="str">
        <f t="shared" si="6"/>
        <v/>
      </c>
      <c r="J229" s="4" t="str">
        <f t="shared" si="7"/>
        <v/>
      </c>
    </row>
    <row r="230" spans="1:10" x14ac:dyDescent="0.25">
      <c r="A230" s="25">
        <v>209</v>
      </c>
      <c r="B230" s="58"/>
      <c r="C230" s="35"/>
      <c r="D230" s="1" t="str">
        <f>IF(ISNA(VLOOKUP(B230,'Full Price List'!B:S,4,FALSE))," ",(VLOOKUP(B230,'Full Price List'!B:S,4,FALSE)))</f>
        <v xml:space="preserve"> </v>
      </c>
      <c r="E230" s="1"/>
      <c r="F230" s="31" t="str">
        <f>IF(ISNA(VLOOKUP(B230,'Full Price List'!B:S,18,FALSE))," ",(VLOOKUP(B230,'Full Price List'!B:S,20,FALSE)))</f>
        <v xml:space="preserve"> </v>
      </c>
      <c r="G230" s="2" t="str">
        <f>IF(ISNA(VLOOKUP(B230,'Full Price List'!B:S,11,FALSE))," ",(VLOOKUP(B230,'Full Price List'!B:S,13,FALSE)))</f>
        <v xml:space="preserve"> </v>
      </c>
      <c r="H230" s="21" t="str">
        <f>IF(ISNA(VLOOKUP(B230,'Full Price List'!B:S,8,FALSE))," ",(VLOOKUP(B230,'Full Price List'!B:S,10,FALSE)))</f>
        <v xml:space="preserve"> </v>
      </c>
      <c r="I230" s="3" t="str">
        <f t="shared" si="6"/>
        <v/>
      </c>
      <c r="J230" s="4" t="str">
        <f t="shared" si="7"/>
        <v/>
      </c>
    </row>
    <row r="231" spans="1:10" x14ac:dyDescent="0.25">
      <c r="A231" s="25">
        <v>210</v>
      </c>
      <c r="B231" s="58"/>
      <c r="C231" s="35"/>
      <c r="D231" s="1" t="str">
        <f>IF(ISNA(VLOOKUP(B231,'Full Price List'!B:S,4,FALSE))," ",(VLOOKUP(B231,'Full Price List'!B:S,4,FALSE)))</f>
        <v xml:space="preserve"> </v>
      </c>
      <c r="E231" s="1"/>
      <c r="F231" s="31" t="str">
        <f>IF(ISNA(VLOOKUP(B231,'Full Price List'!B:S,18,FALSE))," ",(VLOOKUP(B231,'Full Price List'!B:S,20,FALSE)))</f>
        <v xml:space="preserve"> </v>
      </c>
      <c r="G231" s="2" t="str">
        <f>IF(ISNA(VLOOKUP(B231,'Full Price List'!B:S,11,FALSE))," ",(VLOOKUP(B231,'Full Price List'!B:S,13,FALSE)))</f>
        <v xml:space="preserve"> </v>
      </c>
      <c r="H231" s="21" t="str">
        <f>IF(ISNA(VLOOKUP(B231,'Full Price List'!B:S,8,FALSE))," ",(VLOOKUP(B231,'Full Price List'!B:S,10,FALSE)))</f>
        <v xml:space="preserve"> </v>
      </c>
      <c r="I231" s="3" t="str">
        <f t="shared" si="6"/>
        <v/>
      </c>
      <c r="J231" s="4" t="str">
        <f t="shared" si="7"/>
        <v/>
      </c>
    </row>
    <row r="232" spans="1:10" x14ac:dyDescent="0.25">
      <c r="A232" s="25">
        <v>211</v>
      </c>
      <c r="B232" s="58"/>
      <c r="C232" s="35"/>
      <c r="D232" s="1" t="str">
        <f>IF(ISNA(VLOOKUP(B232,'Full Price List'!B:S,4,FALSE))," ",(VLOOKUP(B232,'Full Price List'!B:S,4,FALSE)))</f>
        <v xml:space="preserve"> </v>
      </c>
      <c r="E232" s="1"/>
      <c r="F232" s="31" t="str">
        <f>IF(ISNA(VLOOKUP(B232,'Full Price List'!B:S,18,FALSE))," ",(VLOOKUP(B232,'Full Price List'!B:S,20,FALSE)))</f>
        <v xml:space="preserve"> </v>
      </c>
      <c r="G232" s="2" t="str">
        <f>IF(ISNA(VLOOKUP(B232,'Full Price List'!B:S,11,FALSE))," ",(VLOOKUP(B232,'Full Price List'!B:S,13,FALSE)))</f>
        <v xml:space="preserve"> </v>
      </c>
      <c r="H232" s="21" t="str">
        <f>IF(ISNA(VLOOKUP(B232,'Full Price List'!B:S,8,FALSE))," ",(VLOOKUP(B232,'Full Price List'!B:S,10,FALSE)))</f>
        <v xml:space="preserve"> </v>
      </c>
      <c r="I232" s="3" t="str">
        <f t="shared" si="6"/>
        <v/>
      </c>
      <c r="J232" s="4" t="str">
        <f t="shared" si="7"/>
        <v/>
      </c>
    </row>
    <row r="233" spans="1:10" x14ac:dyDescent="0.25">
      <c r="A233" s="25">
        <v>212</v>
      </c>
      <c r="B233" s="58"/>
      <c r="C233" s="35"/>
      <c r="D233" s="1" t="str">
        <f>IF(ISNA(VLOOKUP(B233,'Full Price List'!B:S,4,FALSE))," ",(VLOOKUP(B233,'Full Price List'!B:S,4,FALSE)))</f>
        <v xml:space="preserve"> </v>
      </c>
      <c r="E233" s="1"/>
      <c r="F233" s="31" t="str">
        <f>IF(ISNA(VLOOKUP(B233,'Full Price List'!B:S,18,FALSE))," ",(VLOOKUP(B233,'Full Price List'!B:S,20,FALSE)))</f>
        <v xml:space="preserve"> </v>
      </c>
      <c r="G233" s="2" t="str">
        <f>IF(ISNA(VLOOKUP(B233,'Full Price List'!B:S,11,FALSE))," ",(VLOOKUP(B233,'Full Price List'!B:S,13,FALSE)))</f>
        <v xml:space="preserve"> </v>
      </c>
      <c r="H233" s="21" t="str">
        <f>IF(ISNA(VLOOKUP(B233,'Full Price List'!B:S,8,FALSE))," ",(VLOOKUP(B233,'Full Price List'!B:S,10,FALSE)))</f>
        <v xml:space="preserve"> </v>
      </c>
      <c r="I233" s="3" t="str">
        <f t="shared" si="6"/>
        <v/>
      </c>
      <c r="J233" s="4" t="str">
        <f t="shared" si="7"/>
        <v/>
      </c>
    </row>
    <row r="234" spans="1:10" x14ac:dyDescent="0.25">
      <c r="A234" s="25">
        <v>213</v>
      </c>
      <c r="B234" s="58"/>
      <c r="C234" s="35"/>
      <c r="D234" s="1" t="str">
        <f>IF(ISNA(VLOOKUP(B234,'Full Price List'!B:S,4,FALSE))," ",(VLOOKUP(B234,'Full Price List'!B:S,4,FALSE)))</f>
        <v xml:space="preserve"> </v>
      </c>
      <c r="E234" s="1"/>
      <c r="F234" s="31" t="str">
        <f>IF(ISNA(VLOOKUP(B234,'Full Price List'!B:S,18,FALSE))," ",(VLOOKUP(B234,'Full Price List'!B:S,20,FALSE)))</f>
        <v xml:space="preserve"> </v>
      </c>
      <c r="G234" s="2" t="str">
        <f>IF(ISNA(VLOOKUP(B234,'Full Price List'!B:S,11,FALSE))," ",(VLOOKUP(B234,'Full Price List'!B:S,13,FALSE)))</f>
        <v xml:space="preserve"> </v>
      </c>
      <c r="H234" s="21" t="str">
        <f>IF(ISNA(VLOOKUP(B234,'Full Price List'!B:S,8,FALSE))," ",(VLOOKUP(B234,'Full Price List'!B:S,10,FALSE)))</f>
        <v xml:space="preserve"> </v>
      </c>
      <c r="I234" s="3" t="str">
        <f t="shared" si="6"/>
        <v/>
      </c>
      <c r="J234" s="4" t="str">
        <f t="shared" si="7"/>
        <v/>
      </c>
    </row>
    <row r="235" spans="1:10" x14ac:dyDescent="0.25">
      <c r="A235" s="25">
        <v>214</v>
      </c>
      <c r="B235" s="58"/>
      <c r="C235" s="35"/>
      <c r="D235" s="1" t="str">
        <f>IF(ISNA(VLOOKUP(B235,'Full Price List'!B:S,4,FALSE))," ",(VLOOKUP(B235,'Full Price List'!B:S,4,FALSE)))</f>
        <v xml:space="preserve"> </v>
      </c>
      <c r="E235" s="1"/>
      <c r="F235" s="31" t="str">
        <f>IF(ISNA(VLOOKUP(B235,'Full Price List'!B:S,18,FALSE))," ",(VLOOKUP(B235,'Full Price List'!B:S,20,FALSE)))</f>
        <v xml:space="preserve"> </v>
      </c>
      <c r="G235" s="2" t="str">
        <f>IF(ISNA(VLOOKUP(B235,'Full Price List'!B:S,11,FALSE))," ",(VLOOKUP(B235,'Full Price List'!B:S,13,FALSE)))</f>
        <v xml:space="preserve"> </v>
      </c>
      <c r="H235" s="21" t="str">
        <f>IF(ISNA(VLOOKUP(B235,'Full Price List'!B:S,8,FALSE))," ",(VLOOKUP(B235,'Full Price List'!B:S,10,FALSE)))</f>
        <v xml:space="preserve"> </v>
      </c>
      <c r="I235" s="3" t="str">
        <f t="shared" si="6"/>
        <v/>
      </c>
      <c r="J235" s="4" t="str">
        <f t="shared" si="7"/>
        <v/>
      </c>
    </row>
    <row r="236" spans="1:10" x14ac:dyDescent="0.25">
      <c r="A236" s="25">
        <v>215</v>
      </c>
      <c r="B236" s="58"/>
      <c r="C236" s="35"/>
      <c r="D236" s="1" t="str">
        <f>IF(ISNA(VLOOKUP(B236,'Full Price List'!B:S,4,FALSE))," ",(VLOOKUP(B236,'Full Price List'!B:S,4,FALSE)))</f>
        <v xml:space="preserve"> </v>
      </c>
      <c r="E236" s="1"/>
      <c r="F236" s="31" t="str">
        <f>IF(ISNA(VLOOKUP(B236,'Full Price List'!B:S,18,FALSE))," ",(VLOOKUP(B236,'Full Price List'!B:S,20,FALSE)))</f>
        <v xml:space="preserve"> </v>
      </c>
      <c r="G236" s="2" t="str">
        <f>IF(ISNA(VLOOKUP(B236,'Full Price List'!B:S,11,FALSE))," ",(VLOOKUP(B236,'Full Price List'!B:S,13,FALSE)))</f>
        <v xml:space="preserve"> </v>
      </c>
      <c r="H236" s="21" t="str">
        <f>IF(ISNA(VLOOKUP(B236,'Full Price List'!B:S,8,FALSE))," ",(VLOOKUP(B236,'Full Price List'!B:S,10,FALSE)))</f>
        <v xml:space="preserve"> </v>
      </c>
      <c r="I236" s="3" t="str">
        <f t="shared" si="6"/>
        <v/>
      </c>
      <c r="J236" s="4" t="str">
        <f t="shared" si="7"/>
        <v/>
      </c>
    </row>
    <row r="237" spans="1:10" x14ac:dyDescent="0.25">
      <c r="A237" s="25">
        <v>216</v>
      </c>
      <c r="B237" s="58"/>
      <c r="C237" s="35"/>
      <c r="D237" s="1" t="str">
        <f>IF(ISNA(VLOOKUP(B237,'Full Price List'!B:S,4,FALSE))," ",(VLOOKUP(B237,'Full Price List'!B:S,4,FALSE)))</f>
        <v xml:space="preserve"> </v>
      </c>
      <c r="E237" s="1"/>
      <c r="F237" s="31" t="str">
        <f>IF(ISNA(VLOOKUP(B237,'Full Price List'!B:S,18,FALSE))," ",(VLOOKUP(B237,'Full Price List'!B:S,20,FALSE)))</f>
        <v xml:space="preserve"> </v>
      </c>
      <c r="G237" s="2" t="str">
        <f>IF(ISNA(VLOOKUP(B237,'Full Price List'!B:S,11,FALSE))," ",(VLOOKUP(B237,'Full Price List'!B:S,13,FALSE)))</f>
        <v xml:space="preserve"> </v>
      </c>
      <c r="H237" s="21" t="str">
        <f>IF(ISNA(VLOOKUP(B237,'Full Price List'!B:S,8,FALSE))," ",(VLOOKUP(B237,'Full Price List'!B:S,10,FALSE)))</f>
        <v xml:space="preserve"> </v>
      </c>
      <c r="I237" s="3" t="str">
        <f t="shared" si="6"/>
        <v/>
      </c>
      <c r="J237" s="4" t="str">
        <f t="shared" si="7"/>
        <v/>
      </c>
    </row>
    <row r="238" spans="1:10" x14ac:dyDescent="0.25">
      <c r="A238" s="25">
        <v>217</v>
      </c>
      <c r="B238" s="58"/>
      <c r="C238" s="35"/>
      <c r="D238" s="1" t="str">
        <f>IF(ISNA(VLOOKUP(B238,'Full Price List'!B:S,4,FALSE))," ",(VLOOKUP(B238,'Full Price List'!B:S,4,FALSE)))</f>
        <v xml:space="preserve"> </v>
      </c>
      <c r="E238" s="1"/>
      <c r="F238" s="31" t="str">
        <f>IF(ISNA(VLOOKUP(B238,'Full Price List'!B:S,18,FALSE))," ",(VLOOKUP(B238,'Full Price List'!B:S,20,FALSE)))</f>
        <v xml:space="preserve"> </v>
      </c>
      <c r="G238" s="2" t="str">
        <f>IF(ISNA(VLOOKUP(B238,'Full Price List'!B:S,11,FALSE))," ",(VLOOKUP(B238,'Full Price List'!B:S,13,FALSE)))</f>
        <v xml:space="preserve"> </v>
      </c>
      <c r="H238" s="21" t="str">
        <f>IF(ISNA(VLOOKUP(B238,'Full Price List'!B:S,8,FALSE))," ",(VLOOKUP(B238,'Full Price List'!B:S,10,FALSE)))</f>
        <v xml:space="preserve"> </v>
      </c>
      <c r="I238" s="3" t="str">
        <f t="shared" si="6"/>
        <v/>
      </c>
      <c r="J238" s="4" t="str">
        <f t="shared" si="7"/>
        <v/>
      </c>
    </row>
    <row r="239" spans="1:10" x14ac:dyDescent="0.25">
      <c r="A239" s="25">
        <v>218</v>
      </c>
      <c r="B239" s="58"/>
      <c r="C239" s="35"/>
      <c r="D239" s="1" t="str">
        <f>IF(ISNA(VLOOKUP(B239,'Full Price List'!B:S,4,FALSE))," ",(VLOOKUP(B239,'Full Price List'!B:S,4,FALSE)))</f>
        <v xml:space="preserve"> </v>
      </c>
      <c r="E239" s="1"/>
      <c r="F239" s="31" t="str">
        <f>IF(ISNA(VLOOKUP(B239,'Full Price List'!B:S,18,FALSE))," ",(VLOOKUP(B239,'Full Price List'!B:S,20,FALSE)))</f>
        <v xml:space="preserve"> </v>
      </c>
      <c r="G239" s="2" t="str">
        <f>IF(ISNA(VLOOKUP(B239,'Full Price List'!B:S,11,FALSE))," ",(VLOOKUP(B239,'Full Price List'!B:S,13,FALSE)))</f>
        <v xml:space="preserve"> </v>
      </c>
      <c r="H239" s="21" t="str">
        <f>IF(ISNA(VLOOKUP(B239,'Full Price List'!B:S,8,FALSE))," ",(VLOOKUP(B239,'Full Price List'!B:S,10,FALSE)))</f>
        <v xml:space="preserve"> </v>
      </c>
      <c r="I239" s="3" t="str">
        <f t="shared" si="6"/>
        <v/>
      </c>
      <c r="J239" s="4" t="str">
        <f t="shared" si="7"/>
        <v/>
      </c>
    </row>
    <row r="240" spans="1:10" x14ac:dyDescent="0.25">
      <c r="A240" s="25">
        <v>219</v>
      </c>
      <c r="B240" s="58"/>
      <c r="C240" s="35"/>
      <c r="D240" s="1" t="str">
        <f>IF(ISNA(VLOOKUP(B240,'Full Price List'!B:S,4,FALSE))," ",(VLOOKUP(B240,'Full Price List'!B:S,4,FALSE)))</f>
        <v xml:space="preserve"> </v>
      </c>
      <c r="E240" s="1"/>
      <c r="F240" s="31" t="str">
        <f>IF(ISNA(VLOOKUP(B240,'Full Price List'!B:S,18,FALSE))," ",(VLOOKUP(B240,'Full Price List'!B:S,20,FALSE)))</f>
        <v xml:space="preserve"> </v>
      </c>
      <c r="G240" s="2" t="str">
        <f>IF(ISNA(VLOOKUP(B240,'Full Price List'!B:S,11,FALSE))," ",(VLOOKUP(B240,'Full Price List'!B:S,13,FALSE)))</f>
        <v xml:space="preserve"> </v>
      </c>
      <c r="H240" s="21" t="str">
        <f>IF(ISNA(VLOOKUP(B240,'Full Price List'!B:S,8,FALSE))," ",(VLOOKUP(B240,'Full Price List'!B:S,10,FALSE)))</f>
        <v xml:space="preserve"> </v>
      </c>
      <c r="I240" s="3" t="str">
        <f t="shared" si="6"/>
        <v/>
      </c>
      <c r="J240" s="4" t="str">
        <f t="shared" si="7"/>
        <v/>
      </c>
    </row>
    <row r="241" spans="1:10" x14ac:dyDescent="0.25">
      <c r="A241" s="25">
        <v>220</v>
      </c>
      <c r="B241" s="58"/>
      <c r="C241" s="35"/>
      <c r="D241" s="1" t="str">
        <f>IF(ISNA(VLOOKUP(B241,'Full Price List'!B:S,4,FALSE))," ",(VLOOKUP(B241,'Full Price List'!B:S,4,FALSE)))</f>
        <v xml:space="preserve"> </v>
      </c>
      <c r="E241" s="1"/>
      <c r="F241" s="31" t="str">
        <f>IF(ISNA(VLOOKUP(B241,'Full Price List'!B:S,18,FALSE))," ",(VLOOKUP(B241,'Full Price List'!B:S,20,FALSE)))</f>
        <v xml:space="preserve"> </v>
      </c>
      <c r="G241" s="2" t="str">
        <f>IF(ISNA(VLOOKUP(B241,'Full Price List'!B:S,11,FALSE))," ",(VLOOKUP(B241,'Full Price List'!B:S,13,FALSE)))</f>
        <v xml:space="preserve"> </v>
      </c>
      <c r="H241" s="21" t="str">
        <f>IF(ISNA(VLOOKUP(B241,'Full Price List'!B:S,8,FALSE))," ",(VLOOKUP(B241,'Full Price List'!B:S,10,FALSE)))</f>
        <v xml:space="preserve"> </v>
      </c>
      <c r="I241" s="3" t="str">
        <f t="shared" si="6"/>
        <v/>
      </c>
      <c r="J241" s="4" t="str">
        <f t="shared" si="7"/>
        <v/>
      </c>
    </row>
    <row r="242" spans="1:10" x14ac:dyDescent="0.25">
      <c r="A242" s="25">
        <v>221</v>
      </c>
      <c r="B242" s="58"/>
      <c r="C242" s="35"/>
      <c r="D242" s="1" t="str">
        <f>IF(ISNA(VLOOKUP(B242,'Full Price List'!B:S,4,FALSE))," ",(VLOOKUP(B242,'Full Price List'!B:S,4,FALSE)))</f>
        <v xml:space="preserve"> </v>
      </c>
      <c r="E242" s="1"/>
      <c r="F242" s="31" t="str">
        <f>IF(ISNA(VLOOKUP(B242,'Full Price List'!B:S,18,FALSE))," ",(VLOOKUP(B242,'Full Price List'!B:S,20,FALSE)))</f>
        <v xml:space="preserve"> </v>
      </c>
      <c r="G242" s="2" t="str">
        <f>IF(ISNA(VLOOKUP(B242,'Full Price List'!B:S,11,FALSE))," ",(VLOOKUP(B242,'Full Price List'!B:S,13,FALSE)))</f>
        <v xml:space="preserve"> </v>
      </c>
      <c r="H242" s="21" t="str">
        <f>IF(ISNA(VLOOKUP(B242,'Full Price List'!B:S,8,FALSE))," ",(VLOOKUP(B242,'Full Price List'!B:S,10,FALSE)))</f>
        <v xml:space="preserve"> </v>
      </c>
      <c r="I242" s="3" t="str">
        <f t="shared" si="6"/>
        <v/>
      </c>
      <c r="J242" s="4" t="str">
        <f t="shared" si="7"/>
        <v/>
      </c>
    </row>
    <row r="243" spans="1:10" x14ac:dyDescent="0.25">
      <c r="A243" s="25">
        <v>222</v>
      </c>
      <c r="B243" s="58"/>
      <c r="C243" s="35"/>
      <c r="D243" s="1" t="str">
        <f>IF(ISNA(VLOOKUP(B243,'Full Price List'!B:S,4,FALSE))," ",(VLOOKUP(B243,'Full Price List'!B:S,4,FALSE)))</f>
        <v xml:space="preserve"> </v>
      </c>
      <c r="E243" s="1"/>
      <c r="F243" s="31" t="str">
        <f>IF(ISNA(VLOOKUP(B243,'Full Price List'!B:S,18,FALSE))," ",(VLOOKUP(B243,'Full Price List'!B:S,20,FALSE)))</f>
        <v xml:space="preserve"> </v>
      </c>
      <c r="G243" s="2" t="str">
        <f>IF(ISNA(VLOOKUP(B243,'Full Price List'!B:S,11,FALSE))," ",(VLOOKUP(B243,'Full Price List'!B:S,13,FALSE)))</f>
        <v xml:space="preserve"> </v>
      </c>
      <c r="H243" s="21" t="str">
        <f>IF(ISNA(VLOOKUP(B243,'Full Price List'!B:S,8,FALSE))," ",(VLOOKUP(B243,'Full Price List'!B:S,10,FALSE)))</f>
        <v xml:space="preserve"> </v>
      </c>
      <c r="I243" s="3" t="str">
        <f t="shared" si="6"/>
        <v/>
      </c>
      <c r="J243" s="4" t="str">
        <f t="shared" si="7"/>
        <v/>
      </c>
    </row>
    <row r="244" spans="1:10" x14ac:dyDescent="0.25">
      <c r="A244" s="25">
        <v>223</v>
      </c>
      <c r="B244" s="58"/>
      <c r="C244" s="35"/>
      <c r="D244" s="1" t="str">
        <f>IF(ISNA(VLOOKUP(B244,'Full Price List'!B:S,4,FALSE))," ",(VLOOKUP(B244,'Full Price List'!B:S,4,FALSE)))</f>
        <v xml:space="preserve"> </v>
      </c>
      <c r="E244" s="1"/>
      <c r="F244" s="31" t="str">
        <f>IF(ISNA(VLOOKUP(B244,'Full Price List'!B:S,18,FALSE))," ",(VLOOKUP(B244,'Full Price List'!B:S,20,FALSE)))</f>
        <v xml:space="preserve"> </v>
      </c>
      <c r="G244" s="2" t="str">
        <f>IF(ISNA(VLOOKUP(B244,'Full Price List'!B:S,11,FALSE))," ",(VLOOKUP(B244,'Full Price List'!B:S,13,FALSE)))</f>
        <v xml:space="preserve"> </v>
      </c>
      <c r="H244" s="21" t="str">
        <f>IF(ISNA(VLOOKUP(B244,'Full Price List'!B:S,8,FALSE))," ",(VLOOKUP(B244,'Full Price List'!B:S,10,FALSE)))</f>
        <v xml:space="preserve"> </v>
      </c>
      <c r="I244" s="3" t="str">
        <f t="shared" si="6"/>
        <v/>
      </c>
      <c r="J244" s="4" t="str">
        <f t="shared" si="7"/>
        <v/>
      </c>
    </row>
    <row r="245" spans="1:10" x14ac:dyDescent="0.25">
      <c r="A245" s="25">
        <v>224</v>
      </c>
      <c r="B245" s="58"/>
      <c r="C245" s="35"/>
      <c r="D245" s="1" t="str">
        <f>IF(ISNA(VLOOKUP(B245,'Full Price List'!B:S,4,FALSE))," ",(VLOOKUP(B245,'Full Price List'!B:S,4,FALSE)))</f>
        <v xml:space="preserve"> </v>
      </c>
      <c r="E245" s="1"/>
      <c r="F245" s="31" t="str">
        <f>IF(ISNA(VLOOKUP(B245,'Full Price List'!B:S,18,FALSE))," ",(VLOOKUP(B245,'Full Price List'!B:S,20,FALSE)))</f>
        <v xml:space="preserve"> </v>
      </c>
      <c r="G245" s="2" t="str">
        <f>IF(ISNA(VLOOKUP(B245,'Full Price List'!B:S,11,FALSE))," ",(VLOOKUP(B245,'Full Price List'!B:S,13,FALSE)))</f>
        <v xml:space="preserve"> </v>
      </c>
      <c r="H245" s="21" t="str">
        <f>IF(ISNA(VLOOKUP(B245,'Full Price List'!B:S,8,FALSE))," ",(VLOOKUP(B245,'Full Price List'!B:S,10,FALSE)))</f>
        <v xml:space="preserve"> </v>
      </c>
      <c r="I245" s="3" t="str">
        <f t="shared" si="6"/>
        <v/>
      </c>
      <c r="J245" s="4" t="str">
        <f t="shared" si="7"/>
        <v/>
      </c>
    </row>
    <row r="246" spans="1:10" x14ac:dyDescent="0.25">
      <c r="A246" s="25">
        <v>225</v>
      </c>
      <c r="B246" s="58"/>
      <c r="C246" s="35"/>
      <c r="D246" s="1" t="str">
        <f>IF(ISNA(VLOOKUP(B246,'Full Price List'!B:S,4,FALSE))," ",(VLOOKUP(B246,'Full Price List'!B:S,4,FALSE)))</f>
        <v xml:space="preserve"> </v>
      </c>
      <c r="E246" s="1"/>
      <c r="F246" s="31" t="str">
        <f>IF(ISNA(VLOOKUP(B246,'Full Price List'!B:S,18,FALSE))," ",(VLOOKUP(B246,'Full Price List'!B:S,20,FALSE)))</f>
        <v xml:space="preserve"> </v>
      </c>
      <c r="G246" s="2" t="str">
        <f>IF(ISNA(VLOOKUP(B246,'Full Price List'!B:S,11,FALSE))," ",(VLOOKUP(B246,'Full Price List'!B:S,13,FALSE)))</f>
        <v xml:space="preserve"> </v>
      </c>
      <c r="H246" s="21" t="str">
        <f>IF(ISNA(VLOOKUP(B246,'Full Price List'!B:S,8,FALSE))," ",(VLOOKUP(B246,'Full Price List'!B:S,10,FALSE)))</f>
        <v xml:space="preserve"> </v>
      </c>
      <c r="I246" s="3" t="str">
        <f t="shared" si="6"/>
        <v/>
      </c>
      <c r="J246" s="4" t="str">
        <f t="shared" si="7"/>
        <v/>
      </c>
    </row>
    <row r="247" spans="1:10" x14ac:dyDescent="0.25">
      <c r="A247" s="25">
        <v>226</v>
      </c>
      <c r="B247" s="58"/>
      <c r="C247" s="35"/>
      <c r="D247" s="1" t="str">
        <f>IF(ISNA(VLOOKUP(B247,'Full Price List'!B:S,4,FALSE))," ",(VLOOKUP(B247,'Full Price List'!B:S,4,FALSE)))</f>
        <v xml:space="preserve"> </v>
      </c>
      <c r="E247" s="1"/>
      <c r="F247" s="31" t="str">
        <f>IF(ISNA(VLOOKUP(B247,'Full Price List'!B:S,18,FALSE))," ",(VLOOKUP(B247,'Full Price List'!B:S,20,FALSE)))</f>
        <v xml:space="preserve"> </v>
      </c>
      <c r="G247" s="2" t="str">
        <f>IF(ISNA(VLOOKUP(B247,'Full Price List'!B:S,11,FALSE))," ",(VLOOKUP(B247,'Full Price List'!B:S,13,FALSE)))</f>
        <v xml:space="preserve"> </v>
      </c>
      <c r="H247" s="21" t="str">
        <f>IF(ISNA(VLOOKUP(B247,'Full Price List'!B:S,8,FALSE))," ",(VLOOKUP(B247,'Full Price List'!B:S,10,FALSE)))</f>
        <v xml:space="preserve"> </v>
      </c>
      <c r="I247" s="3" t="str">
        <f t="shared" si="6"/>
        <v/>
      </c>
      <c r="J247" s="4" t="str">
        <f t="shared" si="7"/>
        <v/>
      </c>
    </row>
    <row r="248" spans="1:10" x14ac:dyDescent="0.25">
      <c r="A248" s="25">
        <v>227</v>
      </c>
      <c r="B248" s="58"/>
      <c r="C248" s="35"/>
      <c r="D248" s="1" t="str">
        <f>IF(ISNA(VLOOKUP(B248,'Full Price List'!B:S,4,FALSE))," ",(VLOOKUP(B248,'Full Price List'!B:S,4,FALSE)))</f>
        <v xml:space="preserve"> </v>
      </c>
      <c r="E248" s="1"/>
      <c r="F248" s="31" t="str">
        <f>IF(ISNA(VLOOKUP(B248,'Full Price List'!B:S,18,FALSE))," ",(VLOOKUP(B248,'Full Price List'!B:S,20,FALSE)))</f>
        <v xml:space="preserve"> </v>
      </c>
      <c r="G248" s="2" t="str">
        <f>IF(ISNA(VLOOKUP(B248,'Full Price List'!B:S,11,FALSE))," ",(VLOOKUP(B248,'Full Price List'!B:S,13,FALSE)))</f>
        <v xml:space="preserve"> </v>
      </c>
      <c r="H248" s="21" t="str">
        <f>IF(ISNA(VLOOKUP(B248,'Full Price List'!B:S,8,FALSE))," ",(VLOOKUP(B248,'Full Price List'!B:S,10,FALSE)))</f>
        <v xml:space="preserve"> </v>
      </c>
      <c r="I248" s="3" t="str">
        <f t="shared" si="6"/>
        <v/>
      </c>
      <c r="J248" s="4" t="str">
        <f t="shared" si="7"/>
        <v/>
      </c>
    </row>
    <row r="249" spans="1:10" x14ac:dyDescent="0.25">
      <c r="A249" s="25">
        <v>228</v>
      </c>
      <c r="B249" s="58"/>
      <c r="C249" s="35"/>
      <c r="D249" s="1" t="str">
        <f>IF(ISNA(VLOOKUP(B249,'Full Price List'!B:S,4,FALSE))," ",(VLOOKUP(B249,'Full Price List'!B:S,4,FALSE)))</f>
        <v xml:space="preserve"> </v>
      </c>
      <c r="E249" s="1"/>
      <c r="F249" s="31" t="str">
        <f>IF(ISNA(VLOOKUP(B249,'Full Price List'!B:S,18,FALSE))," ",(VLOOKUP(B249,'Full Price List'!B:S,20,FALSE)))</f>
        <v xml:space="preserve"> </v>
      </c>
      <c r="G249" s="2" t="str">
        <f>IF(ISNA(VLOOKUP(B249,'Full Price List'!B:S,11,FALSE))," ",(VLOOKUP(B249,'Full Price List'!B:S,13,FALSE)))</f>
        <v xml:space="preserve"> </v>
      </c>
      <c r="H249" s="21" t="str">
        <f>IF(ISNA(VLOOKUP(B249,'Full Price List'!B:S,8,FALSE))," ",(VLOOKUP(B249,'Full Price List'!B:S,10,FALSE)))</f>
        <v xml:space="preserve"> </v>
      </c>
      <c r="I249" s="3" t="str">
        <f t="shared" si="6"/>
        <v/>
      </c>
      <c r="J249" s="4" t="str">
        <f t="shared" si="7"/>
        <v/>
      </c>
    </row>
    <row r="250" spans="1:10" x14ac:dyDescent="0.25">
      <c r="A250" s="25">
        <v>229</v>
      </c>
      <c r="B250" s="58"/>
      <c r="C250" s="35"/>
      <c r="D250" s="1" t="str">
        <f>IF(ISNA(VLOOKUP(B250,'Full Price List'!B:S,4,FALSE))," ",(VLOOKUP(B250,'Full Price List'!B:S,4,FALSE)))</f>
        <v xml:space="preserve"> </v>
      </c>
      <c r="E250" s="1"/>
      <c r="F250" s="31" t="str">
        <f>IF(ISNA(VLOOKUP(B250,'Full Price List'!B:S,18,FALSE))," ",(VLOOKUP(B250,'Full Price List'!B:S,20,FALSE)))</f>
        <v xml:space="preserve"> </v>
      </c>
      <c r="G250" s="2" t="str">
        <f>IF(ISNA(VLOOKUP(B250,'Full Price List'!B:S,11,FALSE))," ",(VLOOKUP(B250,'Full Price List'!B:S,13,FALSE)))</f>
        <v xml:space="preserve"> </v>
      </c>
      <c r="H250" s="21" t="str">
        <f>IF(ISNA(VLOOKUP(B250,'Full Price List'!B:S,8,FALSE))," ",(VLOOKUP(B250,'Full Price List'!B:S,10,FALSE)))</f>
        <v xml:space="preserve"> </v>
      </c>
      <c r="I250" s="3" t="str">
        <f t="shared" si="6"/>
        <v/>
      </c>
      <c r="J250" s="4" t="str">
        <f t="shared" si="7"/>
        <v/>
      </c>
    </row>
    <row r="251" spans="1:10" x14ac:dyDescent="0.25">
      <c r="A251" s="25">
        <v>230</v>
      </c>
      <c r="B251" s="58"/>
      <c r="C251" s="35"/>
      <c r="D251" s="1" t="str">
        <f>IF(ISNA(VLOOKUP(B251,'Full Price List'!B:S,4,FALSE))," ",(VLOOKUP(B251,'Full Price List'!B:S,4,FALSE)))</f>
        <v xml:space="preserve"> </v>
      </c>
      <c r="E251" s="1"/>
      <c r="F251" s="31" t="str">
        <f>IF(ISNA(VLOOKUP(B251,'Full Price List'!B:S,18,FALSE))," ",(VLOOKUP(B251,'Full Price List'!B:S,20,FALSE)))</f>
        <v xml:space="preserve"> </v>
      </c>
      <c r="G251" s="2" t="str">
        <f>IF(ISNA(VLOOKUP(B251,'Full Price List'!B:S,11,FALSE))," ",(VLOOKUP(B251,'Full Price List'!B:S,13,FALSE)))</f>
        <v xml:space="preserve"> </v>
      </c>
      <c r="H251" s="21" t="str">
        <f>IF(ISNA(VLOOKUP(B251,'Full Price List'!B:S,8,FALSE))," ",(VLOOKUP(B251,'Full Price List'!B:S,10,FALSE)))</f>
        <v xml:space="preserve"> </v>
      </c>
      <c r="I251" s="3" t="str">
        <f t="shared" si="6"/>
        <v/>
      </c>
      <c r="J251" s="4" t="str">
        <f t="shared" si="7"/>
        <v/>
      </c>
    </row>
    <row r="252" spans="1:10" x14ac:dyDescent="0.25">
      <c r="A252" s="25">
        <v>231</v>
      </c>
      <c r="B252" s="58"/>
      <c r="C252" s="35"/>
      <c r="D252" s="1" t="str">
        <f>IF(ISNA(VLOOKUP(B252,'Full Price List'!B:S,4,FALSE))," ",(VLOOKUP(B252,'Full Price List'!B:S,4,FALSE)))</f>
        <v xml:space="preserve"> </v>
      </c>
      <c r="E252" s="1"/>
      <c r="F252" s="31" t="str">
        <f>IF(ISNA(VLOOKUP(B252,'Full Price List'!B:S,18,FALSE))," ",(VLOOKUP(B252,'Full Price List'!B:S,20,FALSE)))</f>
        <v xml:space="preserve"> </v>
      </c>
      <c r="G252" s="2" t="str">
        <f>IF(ISNA(VLOOKUP(B252,'Full Price List'!B:S,11,FALSE))," ",(VLOOKUP(B252,'Full Price List'!B:S,13,FALSE)))</f>
        <v xml:space="preserve"> </v>
      </c>
      <c r="H252" s="21" t="str">
        <f>IF(ISNA(VLOOKUP(B252,'Full Price List'!B:S,8,FALSE))," ",(VLOOKUP(B252,'Full Price List'!B:S,10,FALSE)))</f>
        <v xml:space="preserve"> </v>
      </c>
      <c r="I252" s="3" t="str">
        <f t="shared" si="6"/>
        <v/>
      </c>
      <c r="J252" s="4" t="str">
        <f t="shared" si="7"/>
        <v/>
      </c>
    </row>
    <row r="253" spans="1:10" x14ac:dyDescent="0.25">
      <c r="A253" s="25">
        <v>232</v>
      </c>
      <c r="B253" s="58"/>
      <c r="C253" s="35"/>
      <c r="D253" s="1" t="str">
        <f>IF(ISNA(VLOOKUP(B253,'Full Price List'!B:S,4,FALSE))," ",(VLOOKUP(B253,'Full Price List'!B:S,4,FALSE)))</f>
        <v xml:space="preserve"> </v>
      </c>
      <c r="E253" s="1"/>
      <c r="F253" s="31" t="str">
        <f>IF(ISNA(VLOOKUP(B253,'Full Price List'!B:S,18,FALSE))," ",(VLOOKUP(B253,'Full Price List'!B:S,20,FALSE)))</f>
        <v xml:space="preserve"> </v>
      </c>
      <c r="G253" s="2" t="str">
        <f>IF(ISNA(VLOOKUP(B253,'Full Price List'!B:S,11,FALSE))," ",(VLOOKUP(B253,'Full Price List'!B:S,13,FALSE)))</f>
        <v xml:space="preserve"> </v>
      </c>
      <c r="H253" s="21" t="str">
        <f>IF(ISNA(VLOOKUP(B253,'Full Price List'!B:S,8,FALSE))," ",(VLOOKUP(B253,'Full Price List'!B:S,10,FALSE)))</f>
        <v xml:space="preserve"> </v>
      </c>
      <c r="I253" s="3" t="str">
        <f t="shared" si="6"/>
        <v/>
      </c>
      <c r="J253" s="4" t="str">
        <f t="shared" si="7"/>
        <v/>
      </c>
    </row>
    <row r="254" spans="1:10" x14ac:dyDescent="0.25">
      <c r="A254" s="25">
        <v>233</v>
      </c>
      <c r="B254" s="58"/>
      <c r="C254" s="35"/>
      <c r="D254" s="1" t="str">
        <f>IF(ISNA(VLOOKUP(B254,'Full Price List'!B:S,4,FALSE))," ",(VLOOKUP(B254,'Full Price List'!B:S,4,FALSE)))</f>
        <v xml:space="preserve"> </v>
      </c>
      <c r="E254" s="1"/>
      <c r="F254" s="31" t="str">
        <f>IF(ISNA(VLOOKUP(B254,'Full Price List'!B:S,18,FALSE))," ",(VLOOKUP(B254,'Full Price List'!B:S,20,FALSE)))</f>
        <v xml:space="preserve"> </v>
      </c>
      <c r="G254" s="2" t="str">
        <f>IF(ISNA(VLOOKUP(B254,'Full Price List'!B:S,11,FALSE))," ",(VLOOKUP(B254,'Full Price List'!B:S,13,FALSE)))</f>
        <v xml:space="preserve"> </v>
      </c>
      <c r="H254" s="21" t="str">
        <f>IF(ISNA(VLOOKUP(B254,'Full Price List'!B:S,8,FALSE))," ",(VLOOKUP(B254,'Full Price List'!B:S,10,FALSE)))</f>
        <v xml:space="preserve"> </v>
      </c>
      <c r="I254" s="3" t="str">
        <f t="shared" si="6"/>
        <v/>
      </c>
      <c r="J254" s="4" t="str">
        <f t="shared" si="7"/>
        <v/>
      </c>
    </row>
    <row r="255" spans="1:10" x14ac:dyDescent="0.25">
      <c r="A255" s="25">
        <v>234</v>
      </c>
      <c r="B255" s="58"/>
      <c r="C255" s="35"/>
      <c r="D255" s="1" t="str">
        <f>IF(ISNA(VLOOKUP(B255,'Full Price List'!B:S,4,FALSE))," ",(VLOOKUP(B255,'Full Price List'!B:S,4,FALSE)))</f>
        <v xml:space="preserve"> </v>
      </c>
      <c r="E255" s="1"/>
      <c r="F255" s="31" t="str">
        <f>IF(ISNA(VLOOKUP(B255,'Full Price List'!B:S,18,FALSE))," ",(VLOOKUP(B255,'Full Price List'!B:S,20,FALSE)))</f>
        <v xml:space="preserve"> </v>
      </c>
      <c r="G255" s="2" t="str">
        <f>IF(ISNA(VLOOKUP(B255,'Full Price List'!B:S,11,FALSE))," ",(VLOOKUP(B255,'Full Price List'!B:S,13,FALSE)))</f>
        <v xml:space="preserve"> </v>
      </c>
      <c r="H255" s="21" t="str">
        <f>IF(ISNA(VLOOKUP(B255,'Full Price List'!B:S,8,FALSE))," ",(VLOOKUP(B255,'Full Price List'!B:S,10,FALSE)))</f>
        <v xml:space="preserve"> </v>
      </c>
      <c r="I255" s="3" t="str">
        <f t="shared" si="6"/>
        <v/>
      </c>
      <c r="J255" s="4" t="str">
        <f t="shared" si="7"/>
        <v/>
      </c>
    </row>
    <row r="256" spans="1:10" x14ac:dyDescent="0.25">
      <c r="A256" s="25">
        <v>235</v>
      </c>
      <c r="B256" s="58"/>
      <c r="C256" s="35"/>
      <c r="D256" s="1" t="str">
        <f>IF(ISNA(VLOOKUP(B256,'Full Price List'!B:S,4,FALSE))," ",(VLOOKUP(B256,'Full Price List'!B:S,4,FALSE)))</f>
        <v xml:space="preserve"> </v>
      </c>
      <c r="E256" s="1"/>
      <c r="F256" s="31" t="str">
        <f>IF(ISNA(VLOOKUP(B256,'Full Price List'!B:S,18,FALSE))," ",(VLOOKUP(B256,'Full Price List'!B:S,20,FALSE)))</f>
        <v xml:space="preserve"> </v>
      </c>
      <c r="G256" s="2" t="str">
        <f>IF(ISNA(VLOOKUP(B256,'Full Price List'!B:S,11,FALSE))," ",(VLOOKUP(B256,'Full Price List'!B:S,13,FALSE)))</f>
        <v xml:space="preserve"> </v>
      </c>
      <c r="H256" s="21" t="str">
        <f>IF(ISNA(VLOOKUP(B256,'Full Price List'!B:S,8,FALSE))," ",(VLOOKUP(B256,'Full Price List'!B:S,10,FALSE)))</f>
        <v xml:space="preserve"> </v>
      </c>
      <c r="I256" s="3" t="str">
        <f t="shared" si="6"/>
        <v/>
      </c>
      <c r="J256" s="4" t="str">
        <f t="shared" si="7"/>
        <v/>
      </c>
    </row>
    <row r="257" spans="1:10" x14ac:dyDescent="0.25">
      <c r="A257" s="25">
        <v>236</v>
      </c>
      <c r="B257" s="58"/>
      <c r="C257" s="35"/>
      <c r="D257" s="1" t="str">
        <f>IF(ISNA(VLOOKUP(B257,'Full Price List'!B:S,4,FALSE))," ",(VLOOKUP(B257,'Full Price List'!B:S,4,FALSE)))</f>
        <v xml:space="preserve"> </v>
      </c>
      <c r="E257" s="1"/>
      <c r="F257" s="31" t="str">
        <f>IF(ISNA(VLOOKUP(B257,'Full Price List'!B:S,18,FALSE))," ",(VLOOKUP(B257,'Full Price List'!B:S,20,FALSE)))</f>
        <v xml:space="preserve"> </v>
      </c>
      <c r="G257" s="2" t="str">
        <f>IF(ISNA(VLOOKUP(B257,'Full Price List'!B:S,11,FALSE))," ",(VLOOKUP(B257,'Full Price List'!B:S,13,FALSE)))</f>
        <v xml:space="preserve"> </v>
      </c>
      <c r="H257" s="21" t="str">
        <f>IF(ISNA(VLOOKUP(B257,'Full Price List'!B:S,8,FALSE))," ",(VLOOKUP(B257,'Full Price List'!B:S,10,FALSE)))</f>
        <v xml:space="preserve"> </v>
      </c>
      <c r="I257" s="3" t="str">
        <f t="shared" si="6"/>
        <v/>
      </c>
      <c r="J257" s="4" t="str">
        <f t="shared" si="7"/>
        <v/>
      </c>
    </row>
    <row r="258" spans="1:10" x14ac:dyDescent="0.25">
      <c r="A258" s="25">
        <v>237</v>
      </c>
      <c r="B258" s="58"/>
      <c r="C258" s="35"/>
      <c r="D258" s="1" t="str">
        <f>IF(ISNA(VLOOKUP(B258,'Full Price List'!B:S,4,FALSE))," ",(VLOOKUP(B258,'Full Price List'!B:S,4,FALSE)))</f>
        <v xml:space="preserve"> </v>
      </c>
      <c r="E258" s="1"/>
      <c r="F258" s="31" t="str">
        <f>IF(ISNA(VLOOKUP(B258,'Full Price List'!B:S,18,FALSE))," ",(VLOOKUP(B258,'Full Price List'!B:S,20,FALSE)))</f>
        <v xml:space="preserve"> </v>
      </c>
      <c r="G258" s="2" t="str">
        <f>IF(ISNA(VLOOKUP(B258,'Full Price List'!B:S,11,FALSE))," ",(VLOOKUP(B258,'Full Price List'!B:S,13,FALSE)))</f>
        <v xml:space="preserve"> </v>
      </c>
      <c r="H258" s="21" t="str">
        <f>IF(ISNA(VLOOKUP(B258,'Full Price List'!B:S,8,FALSE))," ",(VLOOKUP(B258,'Full Price List'!B:S,10,FALSE)))</f>
        <v xml:space="preserve"> </v>
      </c>
      <c r="I258" s="3" t="str">
        <f t="shared" si="6"/>
        <v/>
      </c>
      <c r="J258" s="4" t="str">
        <f t="shared" si="7"/>
        <v/>
      </c>
    </row>
    <row r="259" spans="1:10" x14ac:dyDescent="0.25">
      <c r="A259" s="25">
        <v>238</v>
      </c>
      <c r="B259" s="58"/>
      <c r="C259" s="35"/>
      <c r="D259" s="1" t="str">
        <f>IF(ISNA(VLOOKUP(B259,'Full Price List'!B:S,4,FALSE))," ",(VLOOKUP(B259,'Full Price List'!B:S,4,FALSE)))</f>
        <v xml:space="preserve"> </v>
      </c>
      <c r="E259" s="1"/>
      <c r="F259" s="31" t="str">
        <f>IF(ISNA(VLOOKUP(B259,'Full Price List'!B:S,18,FALSE))," ",(VLOOKUP(B259,'Full Price List'!B:S,20,FALSE)))</f>
        <v xml:space="preserve"> </v>
      </c>
      <c r="G259" s="2" t="str">
        <f>IF(ISNA(VLOOKUP(B259,'Full Price List'!B:S,11,FALSE))," ",(VLOOKUP(B259,'Full Price List'!B:S,13,FALSE)))</f>
        <v xml:space="preserve"> </v>
      </c>
      <c r="H259" s="21" t="str">
        <f>IF(ISNA(VLOOKUP(B259,'Full Price List'!B:S,8,FALSE))," ",(VLOOKUP(B259,'Full Price List'!B:S,10,FALSE)))</f>
        <v xml:space="preserve"> </v>
      </c>
      <c r="I259" s="3" t="str">
        <f t="shared" si="6"/>
        <v/>
      </c>
      <c r="J259" s="4" t="str">
        <f t="shared" si="7"/>
        <v/>
      </c>
    </row>
    <row r="260" spans="1:10" x14ac:dyDescent="0.25">
      <c r="A260" s="25">
        <v>239</v>
      </c>
      <c r="B260" s="58"/>
      <c r="C260" s="35"/>
      <c r="D260" s="1" t="str">
        <f>IF(ISNA(VLOOKUP(B260,'Full Price List'!B:S,4,FALSE))," ",(VLOOKUP(B260,'Full Price List'!B:S,4,FALSE)))</f>
        <v xml:space="preserve"> </v>
      </c>
      <c r="E260" s="1"/>
      <c r="F260" s="31" t="str">
        <f>IF(ISNA(VLOOKUP(B260,'Full Price List'!B:S,18,FALSE))," ",(VLOOKUP(B260,'Full Price List'!B:S,20,FALSE)))</f>
        <v xml:space="preserve"> </v>
      </c>
      <c r="G260" s="2" t="str">
        <f>IF(ISNA(VLOOKUP(B260,'Full Price List'!B:S,11,FALSE))," ",(VLOOKUP(B260,'Full Price List'!B:S,13,FALSE)))</f>
        <v xml:space="preserve"> </v>
      </c>
      <c r="H260" s="21" t="str">
        <f>IF(ISNA(VLOOKUP(B260,'Full Price List'!B:S,8,FALSE))," ",(VLOOKUP(B260,'Full Price List'!B:S,10,FALSE)))</f>
        <v xml:space="preserve"> </v>
      </c>
      <c r="I260" s="3" t="str">
        <f t="shared" si="6"/>
        <v/>
      </c>
      <c r="J260" s="4" t="str">
        <f t="shared" si="7"/>
        <v/>
      </c>
    </row>
    <row r="261" spans="1:10" x14ac:dyDescent="0.25">
      <c r="A261" s="25">
        <v>240</v>
      </c>
      <c r="B261" s="58"/>
      <c r="C261" s="35"/>
      <c r="D261" s="1" t="str">
        <f>IF(ISNA(VLOOKUP(B261,'Full Price List'!B:S,4,FALSE))," ",(VLOOKUP(B261,'Full Price List'!B:S,4,FALSE)))</f>
        <v xml:space="preserve"> </v>
      </c>
      <c r="E261" s="1"/>
      <c r="F261" s="31" t="str">
        <f>IF(ISNA(VLOOKUP(B261,'Full Price List'!B:S,18,FALSE))," ",(VLOOKUP(B261,'Full Price List'!B:S,20,FALSE)))</f>
        <v xml:space="preserve"> </v>
      </c>
      <c r="G261" s="2" t="str">
        <f>IF(ISNA(VLOOKUP(B261,'Full Price List'!B:S,11,FALSE))," ",(VLOOKUP(B261,'Full Price List'!B:S,13,FALSE)))</f>
        <v xml:space="preserve"> </v>
      </c>
      <c r="H261" s="21" t="str">
        <f>IF(ISNA(VLOOKUP(B261,'Full Price List'!B:S,8,FALSE))," ",(VLOOKUP(B261,'Full Price List'!B:S,10,FALSE)))</f>
        <v xml:space="preserve"> </v>
      </c>
      <c r="I261" s="3" t="str">
        <f t="shared" si="6"/>
        <v/>
      </c>
      <c r="J261" s="4" t="str">
        <f t="shared" si="7"/>
        <v/>
      </c>
    </row>
    <row r="262" spans="1:10" x14ac:dyDescent="0.25">
      <c r="A262" s="25">
        <v>241</v>
      </c>
      <c r="B262" s="58"/>
      <c r="C262" s="35"/>
      <c r="D262" s="1" t="str">
        <f>IF(ISNA(VLOOKUP(B262,'Full Price List'!B:S,4,FALSE))," ",(VLOOKUP(B262,'Full Price List'!B:S,4,FALSE)))</f>
        <v xml:space="preserve"> </v>
      </c>
      <c r="E262" s="1"/>
      <c r="F262" s="31" t="str">
        <f>IF(ISNA(VLOOKUP(B262,'Full Price List'!B:S,18,FALSE))," ",(VLOOKUP(B262,'Full Price List'!B:S,20,FALSE)))</f>
        <v xml:space="preserve"> </v>
      </c>
      <c r="G262" s="2" t="str">
        <f>IF(ISNA(VLOOKUP(B262,'Full Price List'!B:S,11,FALSE))," ",(VLOOKUP(B262,'Full Price List'!B:S,13,FALSE)))</f>
        <v xml:space="preserve"> </v>
      </c>
      <c r="H262" s="21" t="str">
        <f>IF(ISNA(VLOOKUP(B262,'Full Price List'!B:S,8,FALSE))," ",(VLOOKUP(B262,'Full Price List'!B:S,10,FALSE)))</f>
        <v xml:space="preserve"> </v>
      </c>
      <c r="I262" s="3" t="str">
        <f t="shared" si="6"/>
        <v/>
      </c>
      <c r="J262" s="4" t="str">
        <f t="shared" si="7"/>
        <v/>
      </c>
    </row>
    <row r="263" spans="1:10" x14ac:dyDescent="0.25">
      <c r="A263" s="25">
        <v>242</v>
      </c>
      <c r="B263" s="58"/>
      <c r="C263" s="35"/>
      <c r="D263" s="1" t="str">
        <f>IF(ISNA(VLOOKUP(B263,'Full Price List'!B:S,4,FALSE))," ",(VLOOKUP(B263,'Full Price List'!B:S,4,FALSE)))</f>
        <v xml:space="preserve"> </v>
      </c>
      <c r="E263" s="1"/>
      <c r="F263" s="31" t="str">
        <f>IF(ISNA(VLOOKUP(B263,'Full Price List'!B:S,18,FALSE))," ",(VLOOKUP(B263,'Full Price List'!B:S,20,FALSE)))</f>
        <v xml:space="preserve"> </v>
      </c>
      <c r="G263" s="2" t="str">
        <f>IF(ISNA(VLOOKUP(B263,'Full Price List'!B:S,11,FALSE))," ",(VLOOKUP(B263,'Full Price List'!B:S,13,FALSE)))</f>
        <v xml:space="preserve"> </v>
      </c>
      <c r="H263" s="21" t="str">
        <f>IF(ISNA(VLOOKUP(B263,'Full Price List'!B:S,8,FALSE))," ",(VLOOKUP(B263,'Full Price List'!B:S,10,FALSE)))</f>
        <v xml:space="preserve"> </v>
      </c>
      <c r="I263" s="3" t="str">
        <f t="shared" si="6"/>
        <v/>
      </c>
      <c r="J263" s="4" t="str">
        <f t="shared" si="7"/>
        <v/>
      </c>
    </row>
    <row r="264" spans="1:10" x14ac:dyDescent="0.25">
      <c r="A264" s="25">
        <v>243</v>
      </c>
      <c r="B264" s="58"/>
      <c r="C264" s="35"/>
      <c r="D264" s="1" t="str">
        <f>IF(ISNA(VLOOKUP(B264,'Full Price List'!B:S,4,FALSE))," ",(VLOOKUP(B264,'Full Price List'!B:S,4,FALSE)))</f>
        <v xml:space="preserve"> </v>
      </c>
      <c r="E264" s="1"/>
      <c r="F264" s="31" t="str">
        <f>IF(ISNA(VLOOKUP(B264,'Full Price List'!B:S,18,FALSE))," ",(VLOOKUP(B264,'Full Price List'!B:S,20,FALSE)))</f>
        <v xml:space="preserve"> </v>
      </c>
      <c r="G264" s="2" t="str">
        <f>IF(ISNA(VLOOKUP(B264,'Full Price List'!B:S,11,FALSE))," ",(VLOOKUP(B264,'Full Price List'!B:S,13,FALSE)))</f>
        <v xml:space="preserve"> </v>
      </c>
      <c r="H264" s="21" t="str">
        <f>IF(ISNA(VLOOKUP(B264,'Full Price List'!B:S,8,FALSE))," ",(VLOOKUP(B264,'Full Price List'!B:S,10,FALSE)))</f>
        <v xml:space="preserve"> </v>
      </c>
      <c r="I264" s="3" t="str">
        <f t="shared" si="6"/>
        <v/>
      </c>
      <c r="J264" s="4" t="str">
        <f t="shared" si="7"/>
        <v/>
      </c>
    </row>
    <row r="265" spans="1:10" x14ac:dyDescent="0.25">
      <c r="A265" s="25">
        <v>244</v>
      </c>
      <c r="B265" s="58"/>
      <c r="C265" s="35"/>
      <c r="D265" s="1" t="str">
        <f>IF(ISNA(VLOOKUP(B265,'Full Price List'!B:S,4,FALSE))," ",(VLOOKUP(B265,'Full Price List'!B:S,4,FALSE)))</f>
        <v xml:space="preserve"> </v>
      </c>
      <c r="E265" s="1"/>
      <c r="F265" s="31" t="str">
        <f>IF(ISNA(VLOOKUP(B265,'Full Price List'!B:S,18,FALSE))," ",(VLOOKUP(B265,'Full Price List'!B:S,20,FALSE)))</f>
        <v xml:space="preserve"> </v>
      </c>
      <c r="G265" s="2" t="str">
        <f>IF(ISNA(VLOOKUP(B265,'Full Price List'!B:S,11,FALSE))," ",(VLOOKUP(B265,'Full Price List'!B:S,13,FALSE)))</f>
        <v xml:space="preserve"> </v>
      </c>
      <c r="H265" s="21" t="str">
        <f>IF(ISNA(VLOOKUP(B265,'Full Price List'!B:S,8,FALSE))," ",(VLOOKUP(B265,'Full Price List'!B:S,10,FALSE)))</f>
        <v xml:space="preserve"> </v>
      </c>
      <c r="I265" s="3" t="str">
        <f t="shared" si="6"/>
        <v/>
      </c>
      <c r="J265" s="4" t="str">
        <f t="shared" si="7"/>
        <v/>
      </c>
    </row>
    <row r="266" spans="1:10" x14ac:dyDescent="0.25">
      <c r="A266" s="25">
        <v>245</v>
      </c>
      <c r="B266" s="58"/>
      <c r="C266" s="35"/>
      <c r="D266" s="1" t="str">
        <f>IF(ISNA(VLOOKUP(B266,'Full Price List'!B:S,4,FALSE))," ",(VLOOKUP(B266,'Full Price List'!B:S,4,FALSE)))</f>
        <v xml:space="preserve"> </v>
      </c>
      <c r="E266" s="1"/>
      <c r="F266" s="31" t="str">
        <f>IF(ISNA(VLOOKUP(B266,'Full Price List'!B:S,18,FALSE))," ",(VLOOKUP(B266,'Full Price List'!B:S,20,FALSE)))</f>
        <v xml:space="preserve"> </v>
      </c>
      <c r="G266" s="2" t="str">
        <f>IF(ISNA(VLOOKUP(B266,'Full Price List'!B:S,11,FALSE))," ",(VLOOKUP(B266,'Full Price List'!B:S,13,FALSE)))</f>
        <v xml:space="preserve"> </v>
      </c>
      <c r="H266" s="21" t="str">
        <f>IF(ISNA(VLOOKUP(B266,'Full Price List'!B:S,8,FALSE))," ",(VLOOKUP(B266,'Full Price List'!B:S,10,FALSE)))</f>
        <v xml:space="preserve"> </v>
      </c>
      <c r="I266" s="3" t="str">
        <f t="shared" si="6"/>
        <v/>
      </c>
      <c r="J266" s="4" t="str">
        <f t="shared" si="7"/>
        <v/>
      </c>
    </row>
    <row r="267" spans="1:10" x14ac:dyDescent="0.25">
      <c r="A267" s="25">
        <v>246</v>
      </c>
      <c r="B267" s="58"/>
      <c r="C267" s="35"/>
      <c r="D267" s="1" t="str">
        <f>IF(ISNA(VLOOKUP(B267,'Full Price List'!B:S,4,FALSE))," ",(VLOOKUP(B267,'Full Price List'!B:S,4,FALSE)))</f>
        <v xml:space="preserve"> </v>
      </c>
      <c r="E267" s="1"/>
      <c r="F267" s="31" t="str">
        <f>IF(ISNA(VLOOKUP(B267,'Full Price List'!B:S,18,FALSE))," ",(VLOOKUP(B267,'Full Price List'!B:S,20,FALSE)))</f>
        <v xml:space="preserve"> </v>
      </c>
      <c r="G267" s="2" t="str">
        <f>IF(ISNA(VLOOKUP(B267,'Full Price List'!B:S,11,FALSE))," ",(VLOOKUP(B267,'Full Price List'!B:S,13,FALSE)))</f>
        <v xml:space="preserve"> </v>
      </c>
      <c r="H267" s="21" t="str">
        <f>IF(ISNA(VLOOKUP(B267,'Full Price List'!B:S,8,FALSE))," ",(VLOOKUP(B267,'Full Price List'!B:S,10,FALSE)))</f>
        <v xml:space="preserve"> </v>
      </c>
      <c r="I267" s="3" t="str">
        <f t="shared" si="6"/>
        <v/>
      </c>
      <c r="J267" s="4" t="str">
        <f t="shared" si="7"/>
        <v/>
      </c>
    </row>
    <row r="268" spans="1:10" x14ac:dyDescent="0.25">
      <c r="A268" s="25">
        <v>247</v>
      </c>
      <c r="B268" s="58"/>
      <c r="C268" s="35"/>
      <c r="D268" s="1" t="str">
        <f>IF(ISNA(VLOOKUP(B268,'Full Price List'!B:S,4,FALSE))," ",(VLOOKUP(B268,'Full Price List'!B:S,4,FALSE)))</f>
        <v xml:space="preserve"> </v>
      </c>
      <c r="E268" s="1"/>
      <c r="F268" s="31" t="str">
        <f>IF(ISNA(VLOOKUP(B268,'Full Price List'!B:S,18,FALSE))," ",(VLOOKUP(B268,'Full Price List'!B:S,20,FALSE)))</f>
        <v xml:space="preserve"> </v>
      </c>
      <c r="G268" s="2" t="str">
        <f>IF(ISNA(VLOOKUP(B268,'Full Price List'!B:S,11,FALSE))," ",(VLOOKUP(B268,'Full Price List'!B:S,13,FALSE)))</f>
        <v xml:space="preserve"> </v>
      </c>
      <c r="H268" s="21" t="str">
        <f>IF(ISNA(VLOOKUP(B268,'Full Price List'!B:S,8,FALSE))," ",(VLOOKUP(B268,'Full Price List'!B:S,10,FALSE)))</f>
        <v xml:space="preserve"> </v>
      </c>
      <c r="I268" s="3" t="str">
        <f t="shared" si="6"/>
        <v/>
      </c>
      <c r="J268" s="4" t="str">
        <f t="shared" si="7"/>
        <v/>
      </c>
    </row>
    <row r="269" spans="1:10" x14ac:dyDescent="0.25">
      <c r="A269" s="25">
        <v>248</v>
      </c>
      <c r="B269" s="58"/>
      <c r="C269" s="35"/>
      <c r="D269" s="1" t="str">
        <f>IF(ISNA(VLOOKUP(B269,'Full Price List'!B:S,4,FALSE))," ",(VLOOKUP(B269,'Full Price List'!B:S,4,FALSE)))</f>
        <v xml:space="preserve"> </v>
      </c>
      <c r="E269" s="1"/>
      <c r="F269" s="31" t="str">
        <f>IF(ISNA(VLOOKUP(B269,'Full Price List'!B:S,18,FALSE))," ",(VLOOKUP(B269,'Full Price List'!B:S,20,FALSE)))</f>
        <v xml:space="preserve"> </v>
      </c>
      <c r="G269" s="2" t="str">
        <f>IF(ISNA(VLOOKUP(B269,'Full Price List'!B:S,11,FALSE))," ",(VLOOKUP(B269,'Full Price List'!B:S,13,FALSE)))</f>
        <v xml:space="preserve"> </v>
      </c>
      <c r="H269" s="21" t="str">
        <f>IF(ISNA(VLOOKUP(B269,'Full Price List'!B:S,8,FALSE))," ",(VLOOKUP(B269,'Full Price List'!B:S,10,FALSE)))</f>
        <v xml:space="preserve"> </v>
      </c>
      <c r="I269" s="3" t="str">
        <f t="shared" si="6"/>
        <v/>
      </c>
      <c r="J269" s="4" t="str">
        <f t="shared" si="7"/>
        <v/>
      </c>
    </row>
    <row r="270" spans="1:10" x14ac:dyDescent="0.25">
      <c r="A270" s="25">
        <v>249</v>
      </c>
      <c r="B270" s="58"/>
      <c r="C270" s="35"/>
      <c r="D270" s="1" t="str">
        <f>IF(ISNA(VLOOKUP(B270,'Full Price List'!B:S,4,FALSE))," ",(VLOOKUP(B270,'Full Price List'!B:S,4,FALSE)))</f>
        <v xml:space="preserve"> </v>
      </c>
      <c r="E270" s="1"/>
      <c r="F270" s="31" t="str">
        <f>IF(ISNA(VLOOKUP(B270,'Full Price List'!B:S,18,FALSE))," ",(VLOOKUP(B270,'Full Price List'!B:S,20,FALSE)))</f>
        <v xml:space="preserve"> </v>
      </c>
      <c r="G270" s="2" t="str">
        <f>IF(ISNA(VLOOKUP(B270,'Full Price List'!B:S,11,FALSE))," ",(VLOOKUP(B270,'Full Price List'!B:S,13,FALSE)))</f>
        <v xml:space="preserve"> </v>
      </c>
      <c r="H270" s="21" t="str">
        <f>IF(ISNA(VLOOKUP(B270,'Full Price List'!B:S,8,FALSE))," ",(VLOOKUP(B270,'Full Price List'!B:S,10,FALSE)))</f>
        <v xml:space="preserve"> </v>
      </c>
      <c r="I270" s="3" t="str">
        <f t="shared" si="6"/>
        <v/>
      </c>
      <c r="J270" s="4" t="str">
        <f t="shared" si="7"/>
        <v/>
      </c>
    </row>
    <row r="271" spans="1:10" x14ac:dyDescent="0.25">
      <c r="A271" s="25">
        <v>250</v>
      </c>
      <c r="B271" s="58"/>
      <c r="C271" s="35"/>
      <c r="D271" s="1" t="str">
        <f>IF(ISNA(VLOOKUP(B271,'Full Price List'!B:S,4,FALSE))," ",(VLOOKUP(B271,'Full Price List'!B:S,4,FALSE)))</f>
        <v xml:space="preserve"> </v>
      </c>
      <c r="E271" s="1"/>
      <c r="F271" s="31" t="str">
        <f>IF(ISNA(VLOOKUP(B271,'Full Price List'!B:S,18,FALSE))," ",(VLOOKUP(B271,'Full Price List'!B:S,20,FALSE)))</f>
        <v xml:space="preserve"> </v>
      </c>
      <c r="G271" s="2" t="str">
        <f>IF(ISNA(VLOOKUP(B271,'Full Price List'!B:S,11,FALSE))," ",(VLOOKUP(B271,'Full Price List'!B:S,13,FALSE)))</f>
        <v xml:space="preserve"> </v>
      </c>
      <c r="H271" s="21" t="str">
        <f>IF(ISNA(VLOOKUP(B271,'Full Price List'!B:S,8,FALSE))," ",(VLOOKUP(B271,'Full Price List'!B:S,10,FALSE)))</f>
        <v xml:space="preserve"> </v>
      </c>
      <c r="I271" s="3" t="str">
        <f t="shared" si="6"/>
        <v/>
      </c>
      <c r="J271" s="4" t="str">
        <f t="shared" si="7"/>
        <v/>
      </c>
    </row>
    <row r="272" spans="1:10" x14ac:dyDescent="0.25">
      <c r="A272" s="25">
        <v>251</v>
      </c>
      <c r="B272" s="58"/>
      <c r="C272" s="35"/>
      <c r="D272" s="1" t="str">
        <f>IF(ISNA(VLOOKUP(B272,'Full Price List'!B:S,4,FALSE))," ",(VLOOKUP(B272,'Full Price List'!B:S,4,FALSE)))</f>
        <v xml:space="preserve"> </v>
      </c>
      <c r="E272" s="1"/>
      <c r="F272" s="31" t="str">
        <f>IF(ISNA(VLOOKUP(B272,'Full Price List'!B:S,18,FALSE))," ",(VLOOKUP(B272,'Full Price List'!B:S,20,FALSE)))</f>
        <v xml:space="preserve"> </v>
      </c>
      <c r="G272" s="2" t="str">
        <f>IF(ISNA(VLOOKUP(B272,'Full Price List'!B:S,11,FALSE))," ",(VLOOKUP(B272,'Full Price List'!B:S,13,FALSE)))</f>
        <v xml:space="preserve"> </v>
      </c>
      <c r="H272" s="21" t="str">
        <f>IF(ISNA(VLOOKUP(B272,'Full Price List'!B:S,8,FALSE))," ",(VLOOKUP(B272,'Full Price List'!B:S,10,FALSE)))</f>
        <v xml:space="preserve"> </v>
      </c>
      <c r="I272" s="3" t="str">
        <f t="shared" si="6"/>
        <v/>
      </c>
      <c r="J272" s="4" t="str">
        <f t="shared" si="7"/>
        <v/>
      </c>
    </row>
    <row r="273" spans="1:10" x14ac:dyDescent="0.25">
      <c r="A273" s="25">
        <v>252</v>
      </c>
      <c r="B273" s="58"/>
      <c r="C273" s="35"/>
      <c r="D273" s="1" t="str">
        <f>IF(ISNA(VLOOKUP(B273,'Full Price List'!B:S,4,FALSE))," ",(VLOOKUP(B273,'Full Price List'!B:S,4,FALSE)))</f>
        <v xml:space="preserve"> </v>
      </c>
      <c r="E273" s="1"/>
      <c r="F273" s="31" t="str">
        <f>IF(ISNA(VLOOKUP(B273,'Full Price List'!B:S,18,FALSE))," ",(VLOOKUP(B273,'Full Price List'!B:S,20,FALSE)))</f>
        <v xml:space="preserve"> </v>
      </c>
      <c r="G273" s="2" t="str">
        <f>IF(ISNA(VLOOKUP(B273,'Full Price List'!B:S,11,FALSE))," ",(VLOOKUP(B273,'Full Price List'!B:S,13,FALSE)))</f>
        <v xml:space="preserve"> </v>
      </c>
      <c r="H273" s="21" t="str">
        <f>IF(ISNA(VLOOKUP(B273,'Full Price List'!B:S,8,FALSE))," ",(VLOOKUP(B273,'Full Price List'!B:S,10,FALSE)))</f>
        <v xml:space="preserve"> </v>
      </c>
      <c r="I273" s="3" t="str">
        <f t="shared" si="6"/>
        <v/>
      </c>
      <c r="J273" s="4" t="str">
        <f t="shared" si="7"/>
        <v/>
      </c>
    </row>
    <row r="274" spans="1:10" x14ac:dyDescent="0.25">
      <c r="A274" s="25">
        <v>253</v>
      </c>
      <c r="B274" s="58"/>
      <c r="C274" s="35"/>
      <c r="D274" s="1" t="str">
        <f>IF(ISNA(VLOOKUP(B274,'Full Price List'!B:S,4,FALSE))," ",(VLOOKUP(B274,'Full Price List'!B:S,4,FALSE)))</f>
        <v xml:space="preserve"> </v>
      </c>
      <c r="E274" s="1"/>
      <c r="F274" s="31" t="str">
        <f>IF(ISNA(VLOOKUP(B274,'Full Price List'!B:S,18,FALSE))," ",(VLOOKUP(B274,'Full Price List'!B:S,20,FALSE)))</f>
        <v xml:space="preserve"> </v>
      </c>
      <c r="G274" s="2" t="str">
        <f>IF(ISNA(VLOOKUP(B274,'Full Price List'!B:S,11,FALSE))," ",(VLOOKUP(B274,'Full Price List'!B:S,13,FALSE)))</f>
        <v xml:space="preserve"> </v>
      </c>
      <c r="H274" s="21" t="str">
        <f>IF(ISNA(VLOOKUP(B274,'Full Price List'!B:S,8,FALSE))," ",(VLOOKUP(B274,'Full Price List'!B:S,10,FALSE)))</f>
        <v xml:space="preserve"> </v>
      </c>
      <c r="I274" s="3" t="str">
        <f t="shared" si="6"/>
        <v/>
      </c>
      <c r="J274" s="4" t="str">
        <f t="shared" si="7"/>
        <v/>
      </c>
    </row>
    <row r="275" spans="1:10" x14ac:dyDescent="0.25">
      <c r="A275" s="25">
        <v>254</v>
      </c>
      <c r="B275" s="58"/>
      <c r="C275" s="35"/>
      <c r="D275" s="1" t="str">
        <f>IF(ISNA(VLOOKUP(B275,'Full Price List'!B:S,4,FALSE))," ",(VLOOKUP(B275,'Full Price List'!B:S,4,FALSE)))</f>
        <v xml:space="preserve"> </v>
      </c>
      <c r="E275" s="1"/>
      <c r="F275" s="31" t="str">
        <f>IF(ISNA(VLOOKUP(B275,'Full Price List'!B:S,18,FALSE))," ",(VLOOKUP(B275,'Full Price List'!B:S,20,FALSE)))</f>
        <v xml:space="preserve"> </v>
      </c>
      <c r="G275" s="2" t="str">
        <f>IF(ISNA(VLOOKUP(B275,'Full Price List'!B:S,11,FALSE))," ",(VLOOKUP(B275,'Full Price List'!B:S,13,FALSE)))</f>
        <v xml:space="preserve"> </v>
      </c>
      <c r="H275" s="21" t="str">
        <f>IF(ISNA(VLOOKUP(B275,'Full Price List'!B:S,8,FALSE))," ",(VLOOKUP(B275,'Full Price List'!B:S,10,FALSE)))</f>
        <v xml:space="preserve"> </v>
      </c>
      <c r="I275" s="3" t="str">
        <f t="shared" si="6"/>
        <v/>
      </c>
      <c r="J275" s="4" t="str">
        <f t="shared" si="7"/>
        <v/>
      </c>
    </row>
    <row r="276" spans="1:10" x14ac:dyDescent="0.25">
      <c r="A276" s="25">
        <v>255</v>
      </c>
      <c r="B276" s="58"/>
      <c r="C276" s="35"/>
      <c r="D276" s="1" t="str">
        <f>IF(ISNA(VLOOKUP(B276,'Full Price List'!B:S,4,FALSE))," ",(VLOOKUP(B276,'Full Price List'!B:S,4,FALSE)))</f>
        <v xml:space="preserve"> </v>
      </c>
      <c r="E276" s="1"/>
      <c r="F276" s="31" t="str">
        <f>IF(ISNA(VLOOKUP(B276,'Full Price List'!B:S,18,FALSE))," ",(VLOOKUP(B276,'Full Price List'!B:S,20,FALSE)))</f>
        <v xml:space="preserve"> </v>
      </c>
      <c r="G276" s="2" t="str">
        <f>IF(ISNA(VLOOKUP(B276,'Full Price List'!B:S,11,FALSE))," ",(VLOOKUP(B276,'Full Price List'!B:S,13,FALSE)))</f>
        <v xml:space="preserve"> </v>
      </c>
      <c r="H276" s="21" t="str">
        <f>IF(ISNA(VLOOKUP(B276,'Full Price List'!B:S,8,FALSE))," ",(VLOOKUP(B276,'Full Price List'!B:S,10,FALSE)))</f>
        <v xml:space="preserve"> </v>
      </c>
      <c r="I276" s="3" t="str">
        <f t="shared" si="6"/>
        <v/>
      </c>
      <c r="J276" s="4" t="str">
        <f t="shared" si="7"/>
        <v/>
      </c>
    </row>
    <row r="277" spans="1:10" x14ac:dyDescent="0.25">
      <c r="A277" s="25">
        <v>256</v>
      </c>
      <c r="B277" s="58"/>
      <c r="C277" s="35"/>
      <c r="D277" s="1" t="str">
        <f>IF(ISNA(VLOOKUP(B277,'Full Price List'!B:S,4,FALSE))," ",(VLOOKUP(B277,'Full Price List'!B:S,4,FALSE)))</f>
        <v xml:space="preserve"> </v>
      </c>
      <c r="E277" s="1"/>
      <c r="F277" s="31" t="str">
        <f>IF(ISNA(VLOOKUP(B277,'Full Price List'!B:S,18,FALSE))," ",(VLOOKUP(B277,'Full Price List'!B:S,20,FALSE)))</f>
        <v xml:space="preserve"> </v>
      </c>
      <c r="G277" s="2" t="str">
        <f>IF(ISNA(VLOOKUP(B277,'Full Price List'!B:S,11,FALSE))," ",(VLOOKUP(B277,'Full Price List'!B:S,13,FALSE)))</f>
        <v xml:space="preserve"> </v>
      </c>
      <c r="H277" s="21" t="str">
        <f>IF(ISNA(VLOOKUP(B277,'Full Price List'!B:S,8,FALSE))," ",(VLOOKUP(B277,'Full Price List'!B:S,10,FALSE)))</f>
        <v xml:space="preserve"> </v>
      </c>
      <c r="I277" s="3" t="str">
        <f t="shared" si="6"/>
        <v/>
      </c>
      <c r="J277" s="4" t="str">
        <f t="shared" si="7"/>
        <v/>
      </c>
    </row>
    <row r="278" spans="1:10" x14ac:dyDescent="0.25">
      <c r="A278" s="25">
        <v>257</v>
      </c>
      <c r="B278" s="58"/>
      <c r="C278" s="35"/>
      <c r="D278" s="1" t="str">
        <f>IF(ISNA(VLOOKUP(B278,'Full Price List'!B:S,4,FALSE))," ",(VLOOKUP(B278,'Full Price List'!B:S,4,FALSE)))</f>
        <v xml:space="preserve"> </v>
      </c>
      <c r="E278" s="1"/>
      <c r="F278" s="31" t="str">
        <f>IF(ISNA(VLOOKUP(B278,'Full Price List'!B:S,18,FALSE))," ",(VLOOKUP(B278,'Full Price List'!B:S,20,FALSE)))</f>
        <v xml:space="preserve"> </v>
      </c>
      <c r="G278" s="2" t="str">
        <f>IF(ISNA(VLOOKUP(B278,'Full Price List'!B:S,11,FALSE))," ",(VLOOKUP(B278,'Full Price List'!B:S,13,FALSE)))</f>
        <v xml:space="preserve"> </v>
      </c>
      <c r="H278" s="21" t="str">
        <f>IF(ISNA(VLOOKUP(B278,'Full Price List'!B:S,8,FALSE))," ",(VLOOKUP(B278,'Full Price List'!B:S,10,FALSE)))</f>
        <v xml:space="preserve"> </v>
      </c>
      <c r="I278" s="3" t="str">
        <f t="shared" si="6"/>
        <v/>
      </c>
      <c r="J278" s="4" t="str">
        <f t="shared" si="7"/>
        <v/>
      </c>
    </row>
    <row r="279" spans="1:10" x14ac:dyDescent="0.25">
      <c r="A279" s="25">
        <v>258</v>
      </c>
      <c r="B279" s="58"/>
      <c r="C279" s="35"/>
      <c r="D279" s="1" t="str">
        <f>IF(ISNA(VLOOKUP(B279,'Full Price List'!B:S,4,FALSE))," ",(VLOOKUP(B279,'Full Price List'!B:S,4,FALSE)))</f>
        <v xml:space="preserve"> </v>
      </c>
      <c r="E279" s="1"/>
      <c r="F279" s="31" t="str">
        <f>IF(ISNA(VLOOKUP(B279,'Full Price List'!B:S,18,FALSE))," ",(VLOOKUP(B279,'Full Price List'!B:S,20,FALSE)))</f>
        <v xml:space="preserve"> </v>
      </c>
      <c r="G279" s="2" t="str">
        <f>IF(ISNA(VLOOKUP(B279,'Full Price List'!B:S,11,FALSE))," ",(VLOOKUP(B279,'Full Price List'!B:S,13,FALSE)))</f>
        <v xml:space="preserve"> </v>
      </c>
      <c r="H279" s="21" t="str">
        <f>IF(ISNA(VLOOKUP(B279,'Full Price List'!B:S,8,FALSE))," ",(VLOOKUP(B279,'Full Price List'!B:S,10,FALSE)))</f>
        <v xml:space="preserve"> </v>
      </c>
      <c r="I279" s="3" t="str">
        <f t="shared" si="6"/>
        <v/>
      </c>
      <c r="J279" s="4" t="str">
        <f t="shared" si="7"/>
        <v/>
      </c>
    </row>
    <row r="280" spans="1:10" x14ac:dyDescent="0.25">
      <c r="A280" s="25">
        <v>259</v>
      </c>
      <c r="B280" s="58"/>
      <c r="C280" s="35"/>
      <c r="D280" s="1" t="str">
        <f>IF(ISNA(VLOOKUP(B280,'Full Price List'!B:S,4,FALSE))," ",(VLOOKUP(B280,'Full Price List'!B:S,4,FALSE)))</f>
        <v xml:space="preserve"> </v>
      </c>
      <c r="E280" s="1"/>
      <c r="F280" s="31" t="str">
        <f>IF(ISNA(VLOOKUP(B280,'Full Price List'!B:S,18,FALSE))," ",(VLOOKUP(B280,'Full Price List'!B:S,20,FALSE)))</f>
        <v xml:space="preserve"> </v>
      </c>
      <c r="G280" s="2" t="str">
        <f>IF(ISNA(VLOOKUP(B280,'Full Price List'!B:S,11,FALSE))," ",(VLOOKUP(B280,'Full Price List'!B:S,13,FALSE)))</f>
        <v xml:space="preserve"> </v>
      </c>
      <c r="H280" s="21" t="str">
        <f>IF(ISNA(VLOOKUP(B280,'Full Price List'!B:S,8,FALSE))," ",(VLOOKUP(B280,'Full Price List'!B:S,10,FALSE)))</f>
        <v xml:space="preserve"> </v>
      </c>
      <c r="I280" s="3" t="str">
        <f t="shared" ref="I280:I343" si="8">IF(ISERROR(C280*H280),"",(C280*H280))</f>
        <v/>
      </c>
      <c r="J280" s="4" t="str">
        <f t="shared" ref="J280:J343" si="9">IF(ISERROR(J279+I280),"",(J279+I280))</f>
        <v/>
      </c>
    </row>
    <row r="281" spans="1:10" x14ac:dyDescent="0.25">
      <c r="A281" s="25">
        <v>260</v>
      </c>
      <c r="B281" s="58"/>
      <c r="C281" s="35"/>
      <c r="D281" s="1" t="str">
        <f>IF(ISNA(VLOOKUP(B281,'Full Price List'!B:S,4,FALSE))," ",(VLOOKUP(B281,'Full Price List'!B:S,4,FALSE)))</f>
        <v xml:space="preserve"> </v>
      </c>
      <c r="E281" s="1"/>
      <c r="F281" s="31" t="str">
        <f>IF(ISNA(VLOOKUP(B281,'Full Price List'!B:S,18,FALSE))," ",(VLOOKUP(B281,'Full Price List'!B:S,20,FALSE)))</f>
        <v xml:space="preserve"> </v>
      </c>
      <c r="G281" s="2" t="str">
        <f>IF(ISNA(VLOOKUP(B281,'Full Price List'!B:S,11,FALSE))," ",(VLOOKUP(B281,'Full Price List'!B:S,13,FALSE)))</f>
        <v xml:space="preserve"> </v>
      </c>
      <c r="H281" s="21" t="str">
        <f>IF(ISNA(VLOOKUP(B281,'Full Price List'!B:S,8,FALSE))," ",(VLOOKUP(B281,'Full Price List'!B:S,10,FALSE)))</f>
        <v xml:space="preserve"> </v>
      </c>
      <c r="I281" s="3" t="str">
        <f t="shared" si="8"/>
        <v/>
      </c>
      <c r="J281" s="4" t="str">
        <f t="shared" si="9"/>
        <v/>
      </c>
    </row>
    <row r="282" spans="1:10" x14ac:dyDescent="0.25">
      <c r="A282" s="25">
        <v>261</v>
      </c>
      <c r="B282" s="58"/>
      <c r="C282" s="35"/>
      <c r="D282" s="1" t="str">
        <f>IF(ISNA(VLOOKUP(B282,'Full Price List'!B:S,4,FALSE))," ",(VLOOKUP(B282,'Full Price List'!B:S,4,FALSE)))</f>
        <v xml:space="preserve"> </v>
      </c>
      <c r="E282" s="1"/>
      <c r="F282" s="31" t="str">
        <f>IF(ISNA(VLOOKUP(B282,'Full Price List'!B:S,18,FALSE))," ",(VLOOKUP(B282,'Full Price List'!B:S,20,FALSE)))</f>
        <v xml:space="preserve"> </v>
      </c>
      <c r="G282" s="2" t="str">
        <f>IF(ISNA(VLOOKUP(B282,'Full Price List'!B:S,11,FALSE))," ",(VLOOKUP(B282,'Full Price List'!B:S,13,FALSE)))</f>
        <v xml:space="preserve"> </v>
      </c>
      <c r="H282" s="21" t="str">
        <f>IF(ISNA(VLOOKUP(B282,'Full Price List'!B:S,8,FALSE))," ",(VLOOKUP(B282,'Full Price List'!B:S,10,FALSE)))</f>
        <v xml:space="preserve"> </v>
      </c>
      <c r="I282" s="3" t="str">
        <f t="shared" si="8"/>
        <v/>
      </c>
      <c r="J282" s="4" t="str">
        <f t="shared" si="9"/>
        <v/>
      </c>
    </row>
    <row r="283" spans="1:10" x14ac:dyDescent="0.25">
      <c r="A283" s="25">
        <v>262</v>
      </c>
      <c r="B283" s="58"/>
      <c r="C283" s="35"/>
      <c r="D283" s="1" t="str">
        <f>IF(ISNA(VLOOKUP(B283,'Full Price List'!B:S,4,FALSE))," ",(VLOOKUP(B283,'Full Price List'!B:S,4,FALSE)))</f>
        <v xml:space="preserve"> </v>
      </c>
      <c r="E283" s="1"/>
      <c r="F283" s="31" t="str">
        <f>IF(ISNA(VLOOKUP(B283,'Full Price List'!B:S,18,FALSE))," ",(VLOOKUP(B283,'Full Price List'!B:S,20,FALSE)))</f>
        <v xml:space="preserve"> </v>
      </c>
      <c r="G283" s="2" t="str">
        <f>IF(ISNA(VLOOKUP(B283,'Full Price List'!B:S,11,FALSE))," ",(VLOOKUP(B283,'Full Price List'!B:S,13,FALSE)))</f>
        <v xml:space="preserve"> </v>
      </c>
      <c r="H283" s="21" t="str">
        <f>IF(ISNA(VLOOKUP(B283,'Full Price List'!B:S,8,FALSE))," ",(VLOOKUP(B283,'Full Price List'!B:S,10,FALSE)))</f>
        <v xml:space="preserve"> </v>
      </c>
      <c r="I283" s="3" t="str">
        <f t="shared" si="8"/>
        <v/>
      </c>
      <c r="J283" s="4" t="str">
        <f t="shared" si="9"/>
        <v/>
      </c>
    </row>
    <row r="284" spans="1:10" x14ac:dyDescent="0.25">
      <c r="A284" s="25">
        <v>263</v>
      </c>
      <c r="B284" s="58"/>
      <c r="C284" s="35"/>
      <c r="D284" s="1" t="str">
        <f>IF(ISNA(VLOOKUP(B284,'Full Price List'!B:S,4,FALSE))," ",(VLOOKUP(B284,'Full Price List'!B:S,4,FALSE)))</f>
        <v xml:space="preserve"> </v>
      </c>
      <c r="E284" s="1"/>
      <c r="F284" s="31" t="str">
        <f>IF(ISNA(VLOOKUP(B284,'Full Price List'!B:S,18,FALSE))," ",(VLOOKUP(B284,'Full Price List'!B:S,20,FALSE)))</f>
        <v xml:space="preserve"> </v>
      </c>
      <c r="G284" s="2" t="str">
        <f>IF(ISNA(VLOOKUP(B284,'Full Price List'!B:S,11,FALSE))," ",(VLOOKUP(B284,'Full Price List'!B:S,13,FALSE)))</f>
        <v xml:space="preserve"> </v>
      </c>
      <c r="H284" s="21" t="str">
        <f>IF(ISNA(VLOOKUP(B284,'Full Price List'!B:S,8,FALSE))," ",(VLOOKUP(B284,'Full Price List'!B:S,10,FALSE)))</f>
        <v xml:space="preserve"> </v>
      </c>
      <c r="I284" s="3" t="str">
        <f t="shared" si="8"/>
        <v/>
      </c>
      <c r="J284" s="4" t="str">
        <f t="shared" si="9"/>
        <v/>
      </c>
    </row>
    <row r="285" spans="1:10" x14ac:dyDescent="0.25">
      <c r="A285" s="25">
        <v>264</v>
      </c>
      <c r="B285" s="58"/>
      <c r="C285" s="35"/>
      <c r="D285" s="1" t="str">
        <f>IF(ISNA(VLOOKUP(B285,'Full Price List'!B:S,4,FALSE))," ",(VLOOKUP(B285,'Full Price List'!B:S,4,FALSE)))</f>
        <v xml:space="preserve"> </v>
      </c>
      <c r="E285" s="1"/>
      <c r="F285" s="31" t="str">
        <f>IF(ISNA(VLOOKUP(B285,'Full Price List'!B:S,18,FALSE))," ",(VLOOKUP(B285,'Full Price List'!B:S,20,FALSE)))</f>
        <v xml:space="preserve"> </v>
      </c>
      <c r="G285" s="2" t="str">
        <f>IF(ISNA(VLOOKUP(B285,'Full Price List'!B:S,11,FALSE))," ",(VLOOKUP(B285,'Full Price List'!B:S,13,FALSE)))</f>
        <v xml:space="preserve"> </v>
      </c>
      <c r="H285" s="21" t="str">
        <f>IF(ISNA(VLOOKUP(B285,'Full Price List'!B:S,8,FALSE))," ",(VLOOKUP(B285,'Full Price List'!B:S,10,FALSE)))</f>
        <v xml:space="preserve"> </v>
      </c>
      <c r="I285" s="3" t="str">
        <f t="shared" si="8"/>
        <v/>
      </c>
      <c r="J285" s="4" t="str">
        <f t="shared" si="9"/>
        <v/>
      </c>
    </row>
    <row r="286" spans="1:10" x14ac:dyDescent="0.25">
      <c r="A286" s="25">
        <v>265</v>
      </c>
      <c r="B286" s="58"/>
      <c r="C286" s="35"/>
      <c r="D286" s="1" t="str">
        <f>IF(ISNA(VLOOKUP(B286,'Full Price List'!B:S,4,FALSE))," ",(VLOOKUP(B286,'Full Price List'!B:S,4,FALSE)))</f>
        <v xml:space="preserve"> </v>
      </c>
      <c r="E286" s="1"/>
      <c r="F286" s="31" t="str">
        <f>IF(ISNA(VLOOKUP(B286,'Full Price List'!B:S,18,FALSE))," ",(VLOOKUP(B286,'Full Price List'!B:S,20,FALSE)))</f>
        <v xml:space="preserve"> </v>
      </c>
      <c r="G286" s="2" t="str">
        <f>IF(ISNA(VLOOKUP(B286,'Full Price List'!B:S,11,FALSE))," ",(VLOOKUP(B286,'Full Price List'!B:S,13,FALSE)))</f>
        <v xml:space="preserve"> </v>
      </c>
      <c r="H286" s="21" t="str">
        <f>IF(ISNA(VLOOKUP(B286,'Full Price List'!B:S,8,FALSE))," ",(VLOOKUP(B286,'Full Price List'!B:S,10,FALSE)))</f>
        <v xml:space="preserve"> </v>
      </c>
      <c r="I286" s="3" t="str">
        <f t="shared" si="8"/>
        <v/>
      </c>
      <c r="J286" s="4" t="str">
        <f t="shared" si="9"/>
        <v/>
      </c>
    </row>
    <row r="287" spans="1:10" x14ac:dyDescent="0.25">
      <c r="A287" s="25">
        <v>266</v>
      </c>
      <c r="B287" s="58"/>
      <c r="C287" s="35"/>
      <c r="D287" s="1" t="str">
        <f>IF(ISNA(VLOOKUP(B287,'Full Price List'!B:S,4,FALSE))," ",(VLOOKUP(B287,'Full Price List'!B:S,4,FALSE)))</f>
        <v xml:space="preserve"> </v>
      </c>
      <c r="E287" s="1"/>
      <c r="F287" s="31" t="str">
        <f>IF(ISNA(VLOOKUP(B287,'Full Price List'!B:S,18,FALSE))," ",(VLOOKUP(B287,'Full Price List'!B:S,20,FALSE)))</f>
        <v xml:space="preserve"> </v>
      </c>
      <c r="G287" s="2" t="str">
        <f>IF(ISNA(VLOOKUP(B287,'Full Price List'!B:S,11,FALSE))," ",(VLOOKUP(B287,'Full Price List'!B:S,13,FALSE)))</f>
        <v xml:space="preserve"> </v>
      </c>
      <c r="H287" s="21" t="str">
        <f>IF(ISNA(VLOOKUP(B287,'Full Price List'!B:S,8,FALSE))," ",(VLOOKUP(B287,'Full Price List'!B:S,10,FALSE)))</f>
        <v xml:space="preserve"> </v>
      </c>
      <c r="I287" s="3" t="str">
        <f t="shared" si="8"/>
        <v/>
      </c>
      <c r="J287" s="4" t="str">
        <f t="shared" si="9"/>
        <v/>
      </c>
    </row>
    <row r="288" spans="1:10" x14ac:dyDescent="0.25">
      <c r="A288" s="25">
        <v>267</v>
      </c>
      <c r="B288" s="58"/>
      <c r="C288" s="35"/>
      <c r="D288" s="1" t="str">
        <f>IF(ISNA(VLOOKUP(B288,'Full Price List'!B:S,4,FALSE))," ",(VLOOKUP(B288,'Full Price List'!B:S,4,FALSE)))</f>
        <v xml:space="preserve"> </v>
      </c>
      <c r="E288" s="1"/>
      <c r="F288" s="31" t="str">
        <f>IF(ISNA(VLOOKUP(B288,'Full Price List'!B:S,18,FALSE))," ",(VLOOKUP(B288,'Full Price List'!B:S,20,FALSE)))</f>
        <v xml:space="preserve"> </v>
      </c>
      <c r="G288" s="2" t="str">
        <f>IF(ISNA(VLOOKUP(B288,'Full Price List'!B:S,11,FALSE))," ",(VLOOKUP(B288,'Full Price List'!B:S,13,FALSE)))</f>
        <v xml:space="preserve"> </v>
      </c>
      <c r="H288" s="21" t="str">
        <f>IF(ISNA(VLOOKUP(B288,'Full Price List'!B:S,8,FALSE))," ",(VLOOKUP(B288,'Full Price List'!B:S,10,FALSE)))</f>
        <v xml:space="preserve"> </v>
      </c>
      <c r="I288" s="3" t="str">
        <f t="shared" si="8"/>
        <v/>
      </c>
      <c r="J288" s="4" t="str">
        <f t="shared" si="9"/>
        <v/>
      </c>
    </row>
    <row r="289" spans="1:10" x14ac:dyDescent="0.25">
      <c r="A289" s="25">
        <v>268</v>
      </c>
      <c r="B289" s="58"/>
      <c r="C289" s="35"/>
      <c r="D289" s="1" t="str">
        <f>IF(ISNA(VLOOKUP(B289,'Full Price List'!B:S,4,FALSE))," ",(VLOOKUP(B289,'Full Price List'!B:S,4,FALSE)))</f>
        <v xml:space="preserve"> </v>
      </c>
      <c r="E289" s="1"/>
      <c r="F289" s="31" t="str">
        <f>IF(ISNA(VLOOKUP(B289,'Full Price List'!B:S,18,FALSE))," ",(VLOOKUP(B289,'Full Price List'!B:S,20,FALSE)))</f>
        <v xml:space="preserve"> </v>
      </c>
      <c r="G289" s="2" t="str">
        <f>IF(ISNA(VLOOKUP(B289,'Full Price List'!B:S,11,FALSE))," ",(VLOOKUP(B289,'Full Price List'!B:S,13,FALSE)))</f>
        <v xml:space="preserve"> </v>
      </c>
      <c r="H289" s="21" t="str">
        <f>IF(ISNA(VLOOKUP(B289,'Full Price List'!B:S,8,FALSE))," ",(VLOOKUP(B289,'Full Price List'!B:S,10,FALSE)))</f>
        <v xml:space="preserve"> </v>
      </c>
      <c r="I289" s="3" t="str">
        <f t="shared" si="8"/>
        <v/>
      </c>
      <c r="J289" s="4" t="str">
        <f t="shared" si="9"/>
        <v/>
      </c>
    </row>
    <row r="290" spans="1:10" x14ac:dyDescent="0.25">
      <c r="A290" s="25">
        <v>269</v>
      </c>
      <c r="B290" s="58"/>
      <c r="C290" s="35"/>
      <c r="D290" s="1" t="str">
        <f>IF(ISNA(VLOOKUP(B290,'Full Price List'!B:S,4,FALSE))," ",(VLOOKUP(B290,'Full Price List'!B:S,4,FALSE)))</f>
        <v xml:space="preserve"> </v>
      </c>
      <c r="E290" s="1"/>
      <c r="F290" s="31" t="str">
        <f>IF(ISNA(VLOOKUP(B290,'Full Price List'!B:S,18,FALSE))," ",(VLOOKUP(B290,'Full Price List'!B:S,20,FALSE)))</f>
        <v xml:space="preserve"> </v>
      </c>
      <c r="G290" s="2" t="str">
        <f>IF(ISNA(VLOOKUP(B290,'Full Price List'!B:S,11,FALSE))," ",(VLOOKUP(B290,'Full Price List'!B:S,13,FALSE)))</f>
        <v xml:space="preserve"> </v>
      </c>
      <c r="H290" s="21" t="str">
        <f>IF(ISNA(VLOOKUP(B290,'Full Price List'!B:S,8,FALSE))," ",(VLOOKUP(B290,'Full Price List'!B:S,10,FALSE)))</f>
        <v xml:space="preserve"> </v>
      </c>
      <c r="I290" s="3" t="str">
        <f t="shared" si="8"/>
        <v/>
      </c>
      <c r="J290" s="4" t="str">
        <f t="shared" si="9"/>
        <v/>
      </c>
    </row>
    <row r="291" spans="1:10" x14ac:dyDescent="0.25">
      <c r="A291" s="25">
        <v>270</v>
      </c>
      <c r="B291" s="58"/>
      <c r="C291" s="35"/>
      <c r="D291" s="1" t="str">
        <f>IF(ISNA(VLOOKUP(B291,'Full Price List'!B:S,4,FALSE))," ",(VLOOKUP(B291,'Full Price List'!B:S,4,FALSE)))</f>
        <v xml:space="preserve"> </v>
      </c>
      <c r="E291" s="1"/>
      <c r="F291" s="31" t="str">
        <f>IF(ISNA(VLOOKUP(B291,'Full Price List'!B:S,18,FALSE))," ",(VLOOKUP(B291,'Full Price List'!B:S,20,FALSE)))</f>
        <v xml:space="preserve"> </v>
      </c>
      <c r="G291" s="2" t="str">
        <f>IF(ISNA(VLOOKUP(B291,'Full Price List'!B:S,11,FALSE))," ",(VLOOKUP(B291,'Full Price List'!B:S,13,FALSE)))</f>
        <v xml:space="preserve"> </v>
      </c>
      <c r="H291" s="21" t="str">
        <f>IF(ISNA(VLOOKUP(B291,'Full Price List'!B:S,8,FALSE))," ",(VLOOKUP(B291,'Full Price List'!B:S,10,FALSE)))</f>
        <v xml:space="preserve"> </v>
      </c>
      <c r="I291" s="3" t="str">
        <f t="shared" si="8"/>
        <v/>
      </c>
      <c r="J291" s="4" t="str">
        <f t="shared" si="9"/>
        <v/>
      </c>
    </row>
    <row r="292" spans="1:10" x14ac:dyDescent="0.25">
      <c r="A292" s="25">
        <v>271</v>
      </c>
      <c r="B292" s="58"/>
      <c r="C292" s="35"/>
      <c r="D292" s="1" t="str">
        <f>IF(ISNA(VLOOKUP(B292,'Full Price List'!B:S,4,FALSE))," ",(VLOOKUP(B292,'Full Price List'!B:S,4,FALSE)))</f>
        <v xml:space="preserve"> </v>
      </c>
      <c r="E292" s="1"/>
      <c r="F292" s="31" t="str">
        <f>IF(ISNA(VLOOKUP(B292,'Full Price List'!B:S,18,FALSE))," ",(VLOOKUP(B292,'Full Price List'!B:S,20,FALSE)))</f>
        <v xml:space="preserve"> </v>
      </c>
      <c r="G292" s="2" t="str">
        <f>IF(ISNA(VLOOKUP(B292,'Full Price List'!B:S,11,FALSE))," ",(VLOOKUP(B292,'Full Price List'!B:S,13,FALSE)))</f>
        <v xml:space="preserve"> </v>
      </c>
      <c r="H292" s="21" t="str">
        <f>IF(ISNA(VLOOKUP(B292,'Full Price List'!B:S,8,FALSE))," ",(VLOOKUP(B292,'Full Price List'!B:S,10,FALSE)))</f>
        <v xml:space="preserve"> </v>
      </c>
      <c r="I292" s="3" t="str">
        <f t="shared" si="8"/>
        <v/>
      </c>
      <c r="J292" s="4" t="str">
        <f t="shared" si="9"/>
        <v/>
      </c>
    </row>
    <row r="293" spans="1:10" x14ac:dyDescent="0.25">
      <c r="A293" s="25">
        <v>272</v>
      </c>
      <c r="B293" s="58"/>
      <c r="C293" s="35"/>
      <c r="D293" s="1" t="str">
        <f>IF(ISNA(VLOOKUP(B293,'Full Price List'!B:S,4,FALSE))," ",(VLOOKUP(B293,'Full Price List'!B:S,4,FALSE)))</f>
        <v xml:space="preserve"> </v>
      </c>
      <c r="E293" s="1"/>
      <c r="F293" s="31" t="str">
        <f>IF(ISNA(VLOOKUP(B293,'Full Price List'!B:S,18,FALSE))," ",(VLOOKUP(B293,'Full Price List'!B:S,20,FALSE)))</f>
        <v xml:space="preserve"> </v>
      </c>
      <c r="G293" s="2" t="str">
        <f>IF(ISNA(VLOOKUP(B293,'Full Price List'!B:S,11,FALSE))," ",(VLOOKUP(B293,'Full Price List'!B:S,13,FALSE)))</f>
        <v xml:space="preserve"> </v>
      </c>
      <c r="H293" s="21" t="str">
        <f>IF(ISNA(VLOOKUP(B293,'Full Price List'!B:S,8,FALSE))," ",(VLOOKUP(B293,'Full Price List'!B:S,10,FALSE)))</f>
        <v xml:space="preserve"> </v>
      </c>
      <c r="I293" s="3" t="str">
        <f t="shared" si="8"/>
        <v/>
      </c>
      <c r="J293" s="4" t="str">
        <f t="shared" si="9"/>
        <v/>
      </c>
    </row>
    <row r="294" spans="1:10" x14ac:dyDescent="0.25">
      <c r="A294" s="25">
        <v>273</v>
      </c>
      <c r="B294" s="58"/>
      <c r="C294" s="35"/>
      <c r="D294" s="1" t="str">
        <f>IF(ISNA(VLOOKUP(B294,'Full Price List'!B:S,4,FALSE))," ",(VLOOKUP(B294,'Full Price List'!B:S,4,FALSE)))</f>
        <v xml:space="preserve"> </v>
      </c>
      <c r="E294" s="1"/>
      <c r="F294" s="31" t="str">
        <f>IF(ISNA(VLOOKUP(B294,'Full Price List'!B:S,18,FALSE))," ",(VLOOKUP(B294,'Full Price List'!B:S,20,FALSE)))</f>
        <v xml:space="preserve"> </v>
      </c>
      <c r="G294" s="2" t="str">
        <f>IF(ISNA(VLOOKUP(B294,'Full Price List'!B:S,11,FALSE))," ",(VLOOKUP(B294,'Full Price List'!B:S,13,FALSE)))</f>
        <v xml:space="preserve"> </v>
      </c>
      <c r="H294" s="21" t="str">
        <f>IF(ISNA(VLOOKUP(B294,'Full Price List'!B:S,8,FALSE))," ",(VLOOKUP(B294,'Full Price List'!B:S,10,FALSE)))</f>
        <v xml:space="preserve"> </v>
      </c>
      <c r="I294" s="3" t="str">
        <f t="shared" si="8"/>
        <v/>
      </c>
      <c r="J294" s="4" t="str">
        <f t="shared" si="9"/>
        <v/>
      </c>
    </row>
    <row r="295" spans="1:10" x14ac:dyDescent="0.25">
      <c r="A295" s="25">
        <v>274</v>
      </c>
      <c r="B295" s="58"/>
      <c r="C295" s="35"/>
      <c r="D295" s="1" t="str">
        <f>IF(ISNA(VLOOKUP(B295,'Full Price List'!B:S,4,FALSE))," ",(VLOOKUP(B295,'Full Price List'!B:S,4,FALSE)))</f>
        <v xml:space="preserve"> </v>
      </c>
      <c r="E295" s="1"/>
      <c r="F295" s="31" t="str">
        <f>IF(ISNA(VLOOKUP(B295,'Full Price List'!B:S,18,FALSE))," ",(VLOOKUP(B295,'Full Price List'!B:S,20,FALSE)))</f>
        <v xml:space="preserve"> </v>
      </c>
      <c r="G295" s="2" t="str">
        <f>IF(ISNA(VLOOKUP(B295,'Full Price List'!B:S,11,FALSE))," ",(VLOOKUP(B295,'Full Price List'!B:S,13,FALSE)))</f>
        <v xml:space="preserve"> </v>
      </c>
      <c r="H295" s="21" t="str">
        <f>IF(ISNA(VLOOKUP(B295,'Full Price List'!B:S,8,FALSE))," ",(VLOOKUP(B295,'Full Price List'!B:S,10,FALSE)))</f>
        <v xml:space="preserve"> </v>
      </c>
      <c r="I295" s="3" t="str">
        <f t="shared" si="8"/>
        <v/>
      </c>
      <c r="J295" s="4" t="str">
        <f t="shared" si="9"/>
        <v/>
      </c>
    </row>
    <row r="296" spans="1:10" x14ac:dyDescent="0.25">
      <c r="A296" s="25">
        <v>275</v>
      </c>
      <c r="B296" s="58"/>
      <c r="C296" s="35"/>
      <c r="D296" s="1" t="str">
        <f>IF(ISNA(VLOOKUP(B296,'Full Price List'!B:S,4,FALSE))," ",(VLOOKUP(B296,'Full Price List'!B:S,4,FALSE)))</f>
        <v xml:space="preserve"> </v>
      </c>
      <c r="E296" s="1"/>
      <c r="F296" s="31" t="str">
        <f>IF(ISNA(VLOOKUP(B296,'Full Price List'!B:S,18,FALSE))," ",(VLOOKUP(B296,'Full Price List'!B:S,20,FALSE)))</f>
        <v xml:space="preserve"> </v>
      </c>
      <c r="G296" s="2" t="str">
        <f>IF(ISNA(VLOOKUP(B296,'Full Price List'!B:S,11,FALSE))," ",(VLOOKUP(B296,'Full Price List'!B:S,13,FALSE)))</f>
        <v xml:space="preserve"> </v>
      </c>
      <c r="H296" s="21" t="str">
        <f>IF(ISNA(VLOOKUP(B296,'Full Price List'!B:S,8,FALSE))," ",(VLOOKUP(B296,'Full Price List'!B:S,10,FALSE)))</f>
        <v xml:space="preserve"> </v>
      </c>
      <c r="I296" s="3" t="str">
        <f t="shared" si="8"/>
        <v/>
      </c>
      <c r="J296" s="4" t="str">
        <f t="shared" si="9"/>
        <v/>
      </c>
    </row>
    <row r="297" spans="1:10" x14ac:dyDescent="0.25">
      <c r="A297" s="25">
        <v>276</v>
      </c>
      <c r="B297" s="58"/>
      <c r="C297" s="35"/>
      <c r="D297" s="1" t="str">
        <f>IF(ISNA(VLOOKUP(B297,'Full Price List'!B:S,4,FALSE))," ",(VLOOKUP(B297,'Full Price List'!B:S,4,FALSE)))</f>
        <v xml:space="preserve"> </v>
      </c>
      <c r="E297" s="1"/>
      <c r="F297" s="31" t="str">
        <f>IF(ISNA(VLOOKUP(B297,'Full Price List'!B:S,18,FALSE))," ",(VLOOKUP(B297,'Full Price List'!B:S,20,FALSE)))</f>
        <v xml:space="preserve"> </v>
      </c>
      <c r="G297" s="2" t="str">
        <f>IF(ISNA(VLOOKUP(B297,'Full Price List'!B:S,11,FALSE))," ",(VLOOKUP(B297,'Full Price List'!B:S,13,FALSE)))</f>
        <v xml:space="preserve"> </v>
      </c>
      <c r="H297" s="21" t="str">
        <f>IF(ISNA(VLOOKUP(B297,'Full Price List'!B:S,8,FALSE))," ",(VLOOKUP(B297,'Full Price List'!B:S,10,FALSE)))</f>
        <v xml:space="preserve"> </v>
      </c>
      <c r="I297" s="3" t="str">
        <f t="shared" si="8"/>
        <v/>
      </c>
      <c r="J297" s="4" t="str">
        <f t="shared" si="9"/>
        <v/>
      </c>
    </row>
    <row r="298" spans="1:10" x14ac:dyDescent="0.25">
      <c r="A298" s="25">
        <v>277</v>
      </c>
      <c r="B298" s="58"/>
      <c r="C298" s="35"/>
      <c r="D298" s="1" t="str">
        <f>IF(ISNA(VLOOKUP(B298,'Full Price List'!B:S,4,FALSE))," ",(VLOOKUP(B298,'Full Price List'!B:S,4,FALSE)))</f>
        <v xml:space="preserve"> </v>
      </c>
      <c r="E298" s="1"/>
      <c r="F298" s="31" t="str">
        <f>IF(ISNA(VLOOKUP(B298,'Full Price List'!B:S,18,FALSE))," ",(VLOOKUP(B298,'Full Price List'!B:S,20,FALSE)))</f>
        <v xml:space="preserve"> </v>
      </c>
      <c r="G298" s="2" t="str">
        <f>IF(ISNA(VLOOKUP(B298,'Full Price List'!B:S,11,FALSE))," ",(VLOOKUP(B298,'Full Price List'!B:S,13,FALSE)))</f>
        <v xml:space="preserve"> </v>
      </c>
      <c r="H298" s="21" t="str">
        <f>IF(ISNA(VLOOKUP(B298,'Full Price List'!B:S,8,FALSE))," ",(VLOOKUP(B298,'Full Price List'!B:S,10,FALSE)))</f>
        <v xml:space="preserve"> </v>
      </c>
      <c r="I298" s="3" t="str">
        <f t="shared" si="8"/>
        <v/>
      </c>
      <c r="J298" s="4" t="str">
        <f t="shared" si="9"/>
        <v/>
      </c>
    </row>
    <row r="299" spans="1:10" x14ac:dyDescent="0.25">
      <c r="A299" s="25">
        <v>278</v>
      </c>
      <c r="B299" s="58"/>
      <c r="C299" s="35"/>
      <c r="D299" s="1" t="str">
        <f>IF(ISNA(VLOOKUP(B299,'Full Price List'!B:S,4,FALSE))," ",(VLOOKUP(B299,'Full Price List'!B:S,4,FALSE)))</f>
        <v xml:space="preserve"> </v>
      </c>
      <c r="E299" s="1"/>
      <c r="F299" s="31" t="str">
        <f>IF(ISNA(VLOOKUP(B299,'Full Price List'!B:S,18,FALSE))," ",(VLOOKUP(B299,'Full Price List'!B:S,20,FALSE)))</f>
        <v xml:space="preserve"> </v>
      </c>
      <c r="G299" s="2" t="str">
        <f>IF(ISNA(VLOOKUP(B299,'Full Price List'!B:S,11,FALSE))," ",(VLOOKUP(B299,'Full Price List'!B:S,13,FALSE)))</f>
        <v xml:space="preserve"> </v>
      </c>
      <c r="H299" s="21" t="str">
        <f>IF(ISNA(VLOOKUP(B299,'Full Price List'!B:S,8,FALSE))," ",(VLOOKUP(B299,'Full Price List'!B:S,10,FALSE)))</f>
        <v xml:space="preserve"> </v>
      </c>
      <c r="I299" s="3" t="str">
        <f t="shared" si="8"/>
        <v/>
      </c>
      <c r="J299" s="4" t="str">
        <f t="shared" si="9"/>
        <v/>
      </c>
    </row>
    <row r="300" spans="1:10" x14ac:dyDescent="0.25">
      <c r="A300" s="25">
        <v>279</v>
      </c>
      <c r="B300" s="58"/>
      <c r="C300" s="35"/>
      <c r="D300" s="1" t="str">
        <f>IF(ISNA(VLOOKUP(B300,'Full Price List'!B:S,4,FALSE))," ",(VLOOKUP(B300,'Full Price List'!B:S,4,FALSE)))</f>
        <v xml:space="preserve"> </v>
      </c>
      <c r="E300" s="1"/>
      <c r="F300" s="31" t="str">
        <f>IF(ISNA(VLOOKUP(B300,'Full Price List'!B:S,18,FALSE))," ",(VLOOKUP(B300,'Full Price List'!B:S,20,FALSE)))</f>
        <v xml:space="preserve"> </v>
      </c>
      <c r="G300" s="2" t="str">
        <f>IF(ISNA(VLOOKUP(B300,'Full Price List'!B:S,11,FALSE))," ",(VLOOKUP(B300,'Full Price List'!B:S,13,FALSE)))</f>
        <v xml:space="preserve"> </v>
      </c>
      <c r="H300" s="21" t="str">
        <f>IF(ISNA(VLOOKUP(B300,'Full Price List'!B:S,8,FALSE))," ",(VLOOKUP(B300,'Full Price List'!B:S,10,FALSE)))</f>
        <v xml:space="preserve"> </v>
      </c>
      <c r="I300" s="3" t="str">
        <f t="shared" si="8"/>
        <v/>
      </c>
      <c r="J300" s="4" t="str">
        <f t="shared" si="9"/>
        <v/>
      </c>
    </row>
    <row r="301" spans="1:10" x14ac:dyDescent="0.25">
      <c r="A301" s="25">
        <v>280</v>
      </c>
      <c r="B301" s="58"/>
      <c r="C301" s="35"/>
      <c r="D301" s="1" t="str">
        <f>IF(ISNA(VLOOKUP(B301,'Full Price List'!B:S,4,FALSE))," ",(VLOOKUP(B301,'Full Price List'!B:S,4,FALSE)))</f>
        <v xml:space="preserve"> </v>
      </c>
      <c r="E301" s="1"/>
      <c r="F301" s="31" t="str">
        <f>IF(ISNA(VLOOKUP(B301,'Full Price List'!B:S,18,FALSE))," ",(VLOOKUP(B301,'Full Price List'!B:S,20,FALSE)))</f>
        <v xml:space="preserve"> </v>
      </c>
      <c r="G301" s="2" t="str">
        <f>IF(ISNA(VLOOKUP(B301,'Full Price List'!B:S,11,FALSE))," ",(VLOOKUP(B301,'Full Price List'!B:S,13,FALSE)))</f>
        <v xml:space="preserve"> </v>
      </c>
      <c r="H301" s="21" t="str">
        <f>IF(ISNA(VLOOKUP(B301,'Full Price List'!B:S,8,FALSE))," ",(VLOOKUP(B301,'Full Price List'!B:S,10,FALSE)))</f>
        <v xml:space="preserve"> </v>
      </c>
      <c r="I301" s="3" t="str">
        <f t="shared" si="8"/>
        <v/>
      </c>
      <c r="J301" s="4" t="str">
        <f t="shared" si="9"/>
        <v/>
      </c>
    </row>
    <row r="302" spans="1:10" x14ac:dyDescent="0.25">
      <c r="A302" s="25">
        <v>281</v>
      </c>
      <c r="B302" s="58"/>
      <c r="C302" s="35"/>
      <c r="D302" s="1" t="str">
        <f>IF(ISNA(VLOOKUP(B302,'Full Price List'!B:S,4,FALSE))," ",(VLOOKUP(B302,'Full Price List'!B:S,4,FALSE)))</f>
        <v xml:space="preserve"> </v>
      </c>
      <c r="E302" s="1"/>
      <c r="F302" s="31" t="str">
        <f>IF(ISNA(VLOOKUP(B302,'Full Price List'!B:S,18,FALSE))," ",(VLOOKUP(B302,'Full Price List'!B:S,20,FALSE)))</f>
        <v xml:space="preserve"> </v>
      </c>
      <c r="G302" s="2" t="str">
        <f>IF(ISNA(VLOOKUP(B302,'Full Price List'!B:S,11,FALSE))," ",(VLOOKUP(B302,'Full Price List'!B:S,13,FALSE)))</f>
        <v xml:space="preserve"> </v>
      </c>
      <c r="H302" s="21" t="str">
        <f>IF(ISNA(VLOOKUP(B302,'Full Price List'!B:S,8,FALSE))," ",(VLOOKUP(B302,'Full Price List'!B:S,10,FALSE)))</f>
        <v xml:space="preserve"> </v>
      </c>
      <c r="I302" s="3" t="str">
        <f t="shared" si="8"/>
        <v/>
      </c>
      <c r="J302" s="4" t="str">
        <f t="shared" si="9"/>
        <v/>
      </c>
    </row>
    <row r="303" spans="1:10" x14ac:dyDescent="0.25">
      <c r="A303" s="25">
        <v>282</v>
      </c>
      <c r="B303" s="58"/>
      <c r="C303" s="35"/>
      <c r="D303" s="1" t="str">
        <f>IF(ISNA(VLOOKUP(B303,'Full Price List'!B:S,4,FALSE))," ",(VLOOKUP(B303,'Full Price List'!B:S,4,FALSE)))</f>
        <v xml:space="preserve"> </v>
      </c>
      <c r="E303" s="1"/>
      <c r="F303" s="31" t="str">
        <f>IF(ISNA(VLOOKUP(B303,'Full Price List'!B:S,18,FALSE))," ",(VLOOKUP(B303,'Full Price List'!B:S,20,FALSE)))</f>
        <v xml:space="preserve"> </v>
      </c>
      <c r="G303" s="2" t="str">
        <f>IF(ISNA(VLOOKUP(B303,'Full Price List'!B:S,11,FALSE))," ",(VLOOKUP(B303,'Full Price List'!B:S,13,FALSE)))</f>
        <v xml:space="preserve"> </v>
      </c>
      <c r="H303" s="21" t="str">
        <f>IF(ISNA(VLOOKUP(B303,'Full Price List'!B:S,8,FALSE))," ",(VLOOKUP(B303,'Full Price List'!B:S,10,FALSE)))</f>
        <v xml:space="preserve"> </v>
      </c>
      <c r="I303" s="3" t="str">
        <f t="shared" si="8"/>
        <v/>
      </c>
      <c r="J303" s="4" t="str">
        <f t="shared" si="9"/>
        <v/>
      </c>
    </row>
    <row r="304" spans="1:10" x14ac:dyDescent="0.25">
      <c r="A304" s="25">
        <v>283</v>
      </c>
      <c r="B304" s="58"/>
      <c r="C304" s="35"/>
      <c r="D304" s="1" t="str">
        <f>IF(ISNA(VLOOKUP(B304,'Full Price List'!B:S,4,FALSE))," ",(VLOOKUP(B304,'Full Price List'!B:S,4,FALSE)))</f>
        <v xml:space="preserve"> </v>
      </c>
      <c r="E304" s="1"/>
      <c r="F304" s="31" t="str">
        <f>IF(ISNA(VLOOKUP(B304,'Full Price List'!B:S,18,FALSE))," ",(VLOOKUP(B304,'Full Price List'!B:S,20,FALSE)))</f>
        <v xml:space="preserve"> </v>
      </c>
      <c r="G304" s="2" t="str">
        <f>IF(ISNA(VLOOKUP(B304,'Full Price List'!B:S,11,FALSE))," ",(VLOOKUP(B304,'Full Price List'!B:S,13,FALSE)))</f>
        <v xml:space="preserve"> </v>
      </c>
      <c r="H304" s="21" t="str">
        <f>IF(ISNA(VLOOKUP(B304,'Full Price List'!B:S,8,FALSE))," ",(VLOOKUP(B304,'Full Price List'!B:S,10,FALSE)))</f>
        <v xml:space="preserve"> </v>
      </c>
      <c r="I304" s="3" t="str">
        <f t="shared" si="8"/>
        <v/>
      </c>
      <c r="J304" s="4" t="str">
        <f t="shared" si="9"/>
        <v/>
      </c>
    </row>
    <row r="305" spans="1:10" x14ac:dyDescent="0.25">
      <c r="A305" s="25">
        <v>284</v>
      </c>
      <c r="B305" s="58"/>
      <c r="C305" s="35"/>
      <c r="D305" s="1" t="str">
        <f>IF(ISNA(VLOOKUP(B305,'Full Price List'!B:S,4,FALSE))," ",(VLOOKUP(B305,'Full Price List'!B:S,4,FALSE)))</f>
        <v xml:space="preserve"> </v>
      </c>
      <c r="E305" s="1"/>
      <c r="F305" s="31" t="str">
        <f>IF(ISNA(VLOOKUP(B305,'Full Price List'!B:S,18,FALSE))," ",(VLOOKUP(B305,'Full Price List'!B:S,20,FALSE)))</f>
        <v xml:space="preserve"> </v>
      </c>
      <c r="G305" s="2" t="str">
        <f>IF(ISNA(VLOOKUP(B305,'Full Price List'!B:S,11,FALSE))," ",(VLOOKUP(B305,'Full Price List'!B:S,13,FALSE)))</f>
        <v xml:space="preserve"> </v>
      </c>
      <c r="H305" s="21" t="str">
        <f>IF(ISNA(VLOOKUP(B305,'Full Price List'!B:S,8,FALSE))," ",(VLOOKUP(B305,'Full Price List'!B:S,10,FALSE)))</f>
        <v xml:space="preserve"> </v>
      </c>
      <c r="I305" s="3" t="str">
        <f t="shared" si="8"/>
        <v/>
      </c>
      <c r="J305" s="4" t="str">
        <f t="shared" si="9"/>
        <v/>
      </c>
    </row>
    <row r="306" spans="1:10" x14ac:dyDescent="0.25">
      <c r="A306" s="25">
        <v>285</v>
      </c>
      <c r="B306" s="58"/>
      <c r="C306" s="35"/>
      <c r="D306" s="1" t="str">
        <f>IF(ISNA(VLOOKUP(B306,'Full Price List'!B:S,4,FALSE))," ",(VLOOKUP(B306,'Full Price List'!B:S,4,FALSE)))</f>
        <v xml:space="preserve"> </v>
      </c>
      <c r="E306" s="1"/>
      <c r="F306" s="31" t="str">
        <f>IF(ISNA(VLOOKUP(B306,'Full Price List'!B:S,18,FALSE))," ",(VLOOKUP(B306,'Full Price List'!B:S,20,FALSE)))</f>
        <v xml:space="preserve"> </v>
      </c>
      <c r="G306" s="2" t="str">
        <f>IF(ISNA(VLOOKUP(B306,'Full Price List'!B:S,11,FALSE))," ",(VLOOKUP(B306,'Full Price List'!B:S,13,FALSE)))</f>
        <v xml:space="preserve"> </v>
      </c>
      <c r="H306" s="21" t="str">
        <f>IF(ISNA(VLOOKUP(B306,'Full Price List'!B:S,8,FALSE))," ",(VLOOKUP(B306,'Full Price List'!B:S,10,FALSE)))</f>
        <v xml:space="preserve"> </v>
      </c>
      <c r="I306" s="3" t="str">
        <f t="shared" si="8"/>
        <v/>
      </c>
      <c r="J306" s="4" t="str">
        <f t="shared" si="9"/>
        <v/>
      </c>
    </row>
    <row r="307" spans="1:10" x14ac:dyDescent="0.25">
      <c r="A307" s="25">
        <v>286</v>
      </c>
      <c r="B307" s="58"/>
      <c r="C307" s="35"/>
      <c r="D307" s="1" t="str">
        <f>IF(ISNA(VLOOKUP(B307,'Full Price List'!B:S,4,FALSE))," ",(VLOOKUP(B307,'Full Price List'!B:S,4,FALSE)))</f>
        <v xml:space="preserve"> </v>
      </c>
      <c r="E307" s="1"/>
      <c r="F307" s="31" t="str">
        <f>IF(ISNA(VLOOKUP(B307,'Full Price List'!B:S,18,FALSE))," ",(VLOOKUP(B307,'Full Price List'!B:S,20,FALSE)))</f>
        <v xml:space="preserve"> </v>
      </c>
      <c r="G307" s="2" t="str">
        <f>IF(ISNA(VLOOKUP(B307,'Full Price List'!B:S,11,FALSE))," ",(VLOOKUP(B307,'Full Price List'!B:S,13,FALSE)))</f>
        <v xml:space="preserve"> </v>
      </c>
      <c r="H307" s="21" t="str">
        <f>IF(ISNA(VLOOKUP(B307,'Full Price List'!B:S,8,FALSE))," ",(VLOOKUP(B307,'Full Price List'!B:S,10,FALSE)))</f>
        <v xml:space="preserve"> </v>
      </c>
      <c r="I307" s="3" t="str">
        <f t="shared" si="8"/>
        <v/>
      </c>
      <c r="J307" s="4" t="str">
        <f t="shared" si="9"/>
        <v/>
      </c>
    </row>
    <row r="308" spans="1:10" x14ac:dyDescent="0.25">
      <c r="A308" s="25">
        <v>287</v>
      </c>
      <c r="B308" s="58"/>
      <c r="C308" s="35"/>
      <c r="D308" s="1" t="str">
        <f>IF(ISNA(VLOOKUP(B308,'Full Price List'!B:S,4,FALSE))," ",(VLOOKUP(B308,'Full Price List'!B:S,4,FALSE)))</f>
        <v xml:space="preserve"> </v>
      </c>
      <c r="E308" s="1"/>
      <c r="F308" s="31" t="str">
        <f>IF(ISNA(VLOOKUP(B308,'Full Price List'!B:S,18,FALSE))," ",(VLOOKUP(B308,'Full Price List'!B:S,20,FALSE)))</f>
        <v xml:space="preserve"> </v>
      </c>
      <c r="G308" s="2" t="str">
        <f>IF(ISNA(VLOOKUP(B308,'Full Price List'!B:S,11,FALSE))," ",(VLOOKUP(B308,'Full Price List'!B:S,13,FALSE)))</f>
        <v xml:space="preserve"> </v>
      </c>
      <c r="H308" s="21" t="str">
        <f>IF(ISNA(VLOOKUP(B308,'Full Price List'!B:S,8,FALSE))," ",(VLOOKUP(B308,'Full Price List'!B:S,10,FALSE)))</f>
        <v xml:space="preserve"> </v>
      </c>
      <c r="I308" s="3" t="str">
        <f t="shared" si="8"/>
        <v/>
      </c>
      <c r="J308" s="4" t="str">
        <f t="shared" si="9"/>
        <v/>
      </c>
    </row>
    <row r="309" spans="1:10" x14ac:dyDescent="0.25">
      <c r="A309" s="25">
        <v>288</v>
      </c>
      <c r="B309" s="58"/>
      <c r="C309" s="35"/>
      <c r="D309" s="1" t="str">
        <f>IF(ISNA(VLOOKUP(B309,'Full Price List'!B:S,4,FALSE))," ",(VLOOKUP(B309,'Full Price List'!B:S,4,FALSE)))</f>
        <v xml:space="preserve"> </v>
      </c>
      <c r="E309" s="1"/>
      <c r="F309" s="31" t="str">
        <f>IF(ISNA(VLOOKUP(B309,'Full Price List'!B:S,18,FALSE))," ",(VLOOKUP(B309,'Full Price List'!B:S,20,FALSE)))</f>
        <v xml:space="preserve"> </v>
      </c>
      <c r="G309" s="2" t="str">
        <f>IF(ISNA(VLOOKUP(B309,'Full Price List'!B:S,11,FALSE))," ",(VLOOKUP(B309,'Full Price List'!B:S,13,FALSE)))</f>
        <v xml:space="preserve"> </v>
      </c>
      <c r="H309" s="21" t="str">
        <f>IF(ISNA(VLOOKUP(B309,'Full Price List'!B:S,8,FALSE))," ",(VLOOKUP(B309,'Full Price List'!B:S,10,FALSE)))</f>
        <v xml:space="preserve"> </v>
      </c>
      <c r="I309" s="3" t="str">
        <f t="shared" si="8"/>
        <v/>
      </c>
      <c r="J309" s="4" t="str">
        <f t="shared" si="9"/>
        <v/>
      </c>
    </row>
    <row r="310" spans="1:10" x14ac:dyDescent="0.25">
      <c r="A310" s="25">
        <v>289</v>
      </c>
      <c r="B310" s="58"/>
      <c r="C310" s="35"/>
      <c r="D310" s="1" t="str">
        <f>IF(ISNA(VLOOKUP(B310,'Full Price List'!B:S,4,FALSE))," ",(VLOOKUP(B310,'Full Price List'!B:S,4,FALSE)))</f>
        <v xml:space="preserve"> </v>
      </c>
      <c r="E310" s="1"/>
      <c r="F310" s="31" t="str">
        <f>IF(ISNA(VLOOKUP(B310,'Full Price List'!B:S,18,FALSE))," ",(VLOOKUP(B310,'Full Price List'!B:S,20,FALSE)))</f>
        <v xml:space="preserve"> </v>
      </c>
      <c r="G310" s="2" t="str">
        <f>IF(ISNA(VLOOKUP(B310,'Full Price List'!B:S,11,FALSE))," ",(VLOOKUP(B310,'Full Price List'!B:S,13,FALSE)))</f>
        <v xml:space="preserve"> </v>
      </c>
      <c r="H310" s="21" t="str">
        <f>IF(ISNA(VLOOKUP(B310,'Full Price List'!B:S,8,FALSE))," ",(VLOOKUP(B310,'Full Price List'!B:S,10,FALSE)))</f>
        <v xml:space="preserve"> </v>
      </c>
      <c r="I310" s="3" t="str">
        <f t="shared" si="8"/>
        <v/>
      </c>
      <c r="J310" s="4" t="str">
        <f t="shared" si="9"/>
        <v/>
      </c>
    </row>
    <row r="311" spans="1:10" x14ac:dyDescent="0.25">
      <c r="A311" s="25">
        <v>290</v>
      </c>
      <c r="B311" s="58"/>
      <c r="C311" s="35"/>
      <c r="D311" s="1" t="str">
        <f>IF(ISNA(VLOOKUP(B311,'Full Price List'!B:S,4,FALSE))," ",(VLOOKUP(B311,'Full Price List'!B:S,4,FALSE)))</f>
        <v xml:space="preserve"> </v>
      </c>
      <c r="E311" s="1"/>
      <c r="F311" s="31" t="str">
        <f>IF(ISNA(VLOOKUP(B311,'Full Price List'!B:S,18,FALSE))," ",(VLOOKUP(B311,'Full Price List'!B:S,20,FALSE)))</f>
        <v xml:space="preserve"> </v>
      </c>
      <c r="G311" s="2" t="str">
        <f>IF(ISNA(VLOOKUP(B311,'Full Price List'!B:S,11,FALSE))," ",(VLOOKUP(B311,'Full Price List'!B:S,13,FALSE)))</f>
        <v xml:space="preserve"> </v>
      </c>
      <c r="H311" s="21" t="str">
        <f>IF(ISNA(VLOOKUP(B311,'Full Price List'!B:S,8,FALSE))," ",(VLOOKUP(B311,'Full Price List'!B:S,10,FALSE)))</f>
        <v xml:space="preserve"> </v>
      </c>
      <c r="I311" s="3" t="str">
        <f t="shared" si="8"/>
        <v/>
      </c>
      <c r="J311" s="4" t="str">
        <f t="shared" si="9"/>
        <v/>
      </c>
    </row>
    <row r="312" spans="1:10" x14ac:dyDescent="0.25">
      <c r="A312" s="25">
        <v>291</v>
      </c>
      <c r="B312" s="58"/>
      <c r="C312" s="35"/>
      <c r="D312" s="1" t="str">
        <f>IF(ISNA(VLOOKUP(B312,'Full Price List'!B:S,4,FALSE))," ",(VLOOKUP(B312,'Full Price List'!B:S,4,FALSE)))</f>
        <v xml:space="preserve"> </v>
      </c>
      <c r="E312" s="1"/>
      <c r="F312" s="31" t="str">
        <f>IF(ISNA(VLOOKUP(B312,'Full Price List'!B:S,18,FALSE))," ",(VLOOKUP(B312,'Full Price List'!B:S,20,FALSE)))</f>
        <v xml:space="preserve"> </v>
      </c>
      <c r="G312" s="2" t="str">
        <f>IF(ISNA(VLOOKUP(B312,'Full Price List'!B:S,11,FALSE))," ",(VLOOKUP(B312,'Full Price List'!B:S,13,FALSE)))</f>
        <v xml:space="preserve"> </v>
      </c>
      <c r="H312" s="21" t="str">
        <f>IF(ISNA(VLOOKUP(B312,'Full Price List'!B:S,8,FALSE))," ",(VLOOKUP(B312,'Full Price List'!B:S,10,FALSE)))</f>
        <v xml:space="preserve"> </v>
      </c>
      <c r="I312" s="3" t="str">
        <f t="shared" si="8"/>
        <v/>
      </c>
      <c r="J312" s="4" t="str">
        <f t="shared" si="9"/>
        <v/>
      </c>
    </row>
    <row r="313" spans="1:10" x14ac:dyDescent="0.25">
      <c r="A313" s="25">
        <v>292</v>
      </c>
      <c r="B313" s="58"/>
      <c r="C313" s="35"/>
      <c r="D313" s="1" t="str">
        <f>IF(ISNA(VLOOKUP(B313,'Full Price List'!B:S,4,FALSE))," ",(VLOOKUP(B313,'Full Price List'!B:S,4,FALSE)))</f>
        <v xml:space="preserve"> </v>
      </c>
      <c r="E313" s="1"/>
      <c r="F313" s="31" t="str">
        <f>IF(ISNA(VLOOKUP(B313,'Full Price List'!B:S,18,FALSE))," ",(VLOOKUP(B313,'Full Price List'!B:S,20,FALSE)))</f>
        <v xml:space="preserve"> </v>
      </c>
      <c r="G313" s="2" t="str">
        <f>IF(ISNA(VLOOKUP(B313,'Full Price List'!B:S,11,FALSE))," ",(VLOOKUP(B313,'Full Price List'!B:S,13,FALSE)))</f>
        <v xml:space="preserve"> </v>
      </c>
      <c r="H313" s="21" t="str">
        <f>IF(ISNA(VLOOKUP(B313,'Full Price List'!B:S,8,FALSE))," ",(VLOOKUP(B313,'Full Price List'!B:S,10,FALSE)))</f>
        <v xml:space="preserve"> </v>
      </c>
      <c r="I313" s="3" t="str">
        <f t="shared" si="8"/>
        <v/>
      </c>
      <c r="J313" s="4" t="str">
        <f t="shared" si="9"/>
        <v/>
      </c>
    </row>
    <row r="314" spans="1:10" x14ac:dyDescent="0.25">
      <c r="A314" s="25">
        <v>293</v>
      </c>
      <c r="B314" s="58"/>
      <c r="C314" s="35"/>
      <c r="D314" s="1" t="str">
        <f>IF(ISNA(VLOOKUP(B314,'Full Price List'!B:S,4,FALSE))," ",(VLOOKUP(B314,'Full Price List'!B:S,4,FALSE)))</f>
        <v xml:space="preserve"> </v>
      </c>
      <c r="E314" s="1"/>
      <c r="F314" s="31" t="str">
        <f>IF(ISNA(VLOOKUP(B314,'Full Price List'!B:S,18,FALSE))," ",(VLOOKUP(B314,'Full Price List'!B:S,20,FALSE)))</f>
        <v xml:space="preserve"> </v>
      </c>
      <c r="G314" s="2" t="str">
        <f>IF(ISNA(VLOOKUP(B314,'Full Price List'!B:S,11,FALSE))," ",(VLOOKUP(B314,'Full Price List'!B:S,13,FALSE)))</f>
        <v xml:space="preserve"> </v>
      </c>
      <c r="H314" s="21" t="str">
        <f>IF(ISNA(VLOOKUP(B314,'Full Price List'!B:S,8,FALSE))," ",(VLOOKUP(B314,'Full Price List'!B:S,10,FALSE)))</f>
        <v xml:space="preserve"> </v>
      </c>
      <c r="I314" s="3" t="str">
        <f t="shared" si="8"/>
        <v/>
      </c>
      <c r="J314" s="4" t="str">
        <f t="shared" si="9"/>
        <v/>
      </c>
    </row>
    <row r="315" spans="1:10" x14ac:dyDescent="0.25">
      <c r="A315" s="25">
        <v>294</v>
      </c>
      <c r="B315" s="58"/>
      <c r="C315" s="35"/>
      <c r="D315" s="1" t="str">
        <f>IF(ISNA(VLOOKUP(B315,'Full Price List'!B:S,4,FALSE))," ",(VLOOKUP(B315,'Full Price List'!B:S,4,FALSE)))</f>
        <v xml:space="preserve"> </v>
      </c>
      <c r="E315" s="1"/>
      <c r="F315" s="31" t="str">
        <f>IF(ISNA(VLOOKUP(B315,'Full Price List'!B:S,18,FALSE))," ",(VLOOKUP(B315,'Full Price List'!B:S,20,FALSE)))</f>
        <v xml:space="preserve"> </v>
      </c>
      <c r="G315" s="2" t="str">
        <f>IF(ISNA(VLOOKUP(B315,'Full Price List'!B:S,11,FALSE))," ",(VLOOKUP(B315,'Full Price List'!B:S,13,FALSE)))</f>
        <v xml:space="preserve"> </v>
      </c>
      <c r="H315" s="21" t="str">
        <f>IF(ISNA(VLOOKUP(B315,'Full Price List'!B:S,8,FALSE))," ",(VLOOKUP(B315,'Full Price List'!B:S,10,FALSE)))</f>
        <v xml:space="preserve"> </v>
      </c>
      <c r="I315" s="3" t="str">
        <f t="shared" si="8"/>
        <v/>
      </c>
      <c r="J315" s="4" t="str">
        <f t="shared" si="9"/>
        <v/>
      </c>
    </row>
    <row r="316" spans="1:10" x14ac:dyDescent="0.25">
      <c r="A316" s="25">
        <v>295</v>
      </c>
      <c r="B316" s="58"/>
      <c r="C316" s="35"/>
      <c r="D316" s="1" t="str">
        <f>IF(ISNA(VLOOKUP(B316,'Full Price List'!B:S,4,FALSE))," ",(VLOOKUP(B316,'Full Price List'!B:S,4,FALSE)))</f>
        <v xml:space="preserve"> </v>
      </c>
      <c r="E316" s="1"/>
      <c r="F316" s="31" t="str">
        <f>IF(ISNA(VLOOKUP(B316,'Full Price List'!B:S,18,FALSE))," ",(VLOOKUP(B316,'Full Price List'!B:S,20,FALSE)))</f>
        <v xml:space="preserve"> </v>
      </c>
      <c r="G316" s="2" t="str">
        <f>IF(ISNA(VLOOKUP(B316,'Full Price List'!B:S,11,FALSE))," ",(VLOOKUP(B316,'Full Price List'!B:S,13,FALSE)))</f>
        <v xml:space="preserve"> </v>
      </c>
      <c r="H316" s="21" t="str">
        <f>IF(ISNA(VLOOKUP(B316,'Full Price List'!B:S,8,FALSE))," ",(VLOOKUP(B316,'Full Price List'!B:S,10,FALSE)))</f>
        <v xml:space="preserve"> </v>
      </c>
      <c r="I316" s="3" t="str">
        <f t="shared" si="8"/>
        <v/>
      </c>
      <c r="J316" s="4" t="str">
        <f t="shared" si="9"/>
        <v/>
      </c>
    </row>
    <row r="317" spans="1:10" x14ac:dyDescent="0.25">
      <c r="A317" s="25">
        <v>296</v>
      </c>
      <c r="B317" s="58"/>
      <c r="C317" s="35"/>
      <c r="D317" s="1" t="str">
        <f>IF(ISNA(VLOOKUP(B317,'Full Price List'!B:S,4,FALSE))," ",(VLOOKUP(B317,'Full Price List'!B:S,4,FALSE)))</f>
        <v xml:space="preserve"> </v>
      </c>
      <c r="E317" s="1"/>
      <c r="F317" s="31" t="str">
        <f>IF(ISNA(VLOOKUP(B317,'Full Price List'!B:S,18,FALSE))," ",(VLOOKUP(B317,'Full Price List'!B:S,20,FALSE)))</f>
        <v xml:space="preserve"> </v>
      </c>
      <c r="G317" s="2" t="str">
        <f>IF(ISNA(VLOOKUP(B317,'Full Price List'!B:S,11,FALSE))," ",(VLOOKUP(B317,'Full Price List'!B:S,13,FALSE)))</f>
        <v xml:space="preserve"> </v>
      </c>
      <c r="H317" s="21" t="str">
        <f>IF(ISNA(VLOOKUP(B317,'Full Price List'!B:S,8,FALSE))," ",(VLOOKUP(B317,'Full Price List'!B:S,10,FALSE)))</f>
        <v xml:space="preserve"> </v>
      </c>
      <c r="I317" s="3" t="str">
        <f t="shared" si="8"/>
        <v/>
      </c>
      <c r="J317" s="4" t="str">
        <f t="shared" si="9"/>
        <v/>
      </c>
    </row>
    <row r="318" spans="1:10" x14ac:dyDescent="0.25">
      <c r="A318" s="25">
        <v>297</v>
      </c>
      <c r="B318" s="58"/>
      <c r="C318" s="35"/>
      <c r="D318" s="1" t="str">
        <f>IF(ISNA(VLOOKUP(B318,'Full Price List'!B:S,4,FALSE))," ",(VLOOKUP(B318,'Full Price List'!B:S,4,FALSE)))</f>
        <v xml:space="preserve"> </v>
      </c>
      <c r="E318" s="1"/>
      <c r="F318" s="31" t="str">
        <f>IF(ISNA(VLOOKUP(B318,'Full Price List'!B:S,18,FALSE))," ",(VLOOKUP(B318,'Full Price List'!B:S,20,FALSE)))</f>
        <v xml:space="preserve"> </v>
      </c>
      <c r="G318" s="2" t="str">
        <f>IF(ISNA(VLOOKUP(B318,'Full Price List'!B:S,11,FALSE))," ",(VLOOKUP(B318,'Full Price List'!B:S,13,FALSE)))</f>
        <v xml:space="preserve"> </v>
      </c>
      <c r="H318" s="21" t="str">
        <f>IF(ISNA(VLOOKUP(B318,'Full Price List'!B:S,8,FALSE))," ",(VLOOKUP(B318,'Full Price List'!B:S,10,FALSE)))</f>
        <v xml:space="preserve"> </v>
      </c>
      <c r="I318" s="3" t="str">
        <f t="shared" si="8"/>
        <v/>
      </c>
      <c r="J318" s="4" t="str">
        <f t="shared" si="9"/>
        <v/>
      </c>
    </row>
    <row r="319" spans="1:10" x14ac:dyDescent="0.25">
      <c r="A319" s="25">
        <v>298</v>
      </c>
      <c r="B319" s="58"/>
      <c r="C319" s="35"/>
      <c r="D319" s="1" t="str">
        <f>IF(ISNA(VLOOKUP(B319,'Full Price List'!B:S,4,FALSE))," ",(VLOOKUP(B319,'Full Price List'!B:S,4,FALSE)))</f>
        <v xml:space="preserve"> </v>
      </c>
      <c r="E319" s="1"/>
      <c r="F319" s="31" t="str">
        <f>IF(ISNA(VLOOKUP(B319,'Full Price List'!B:S,18,FALSE))," ",(VLOOKUP(B319,'Full Price List'!B:S,20,FALSE)))</f>
        <v xml:space="preserve"> </v>
      </c>
      <c r="G319" s="2" t="str">
        <f>IF(ISNA(VLOOKUP(B319,'Full Price List'!B:S,11,FALSE))," ",(VLOOKUP(B319,'Full Price List'!B:S,13,FALSE)))</f>
        <v xml:space="preserve"> </v>
      </c>
      <c r="H319" s="21" t="str">
        <f>IF(ISNA(VLOOKUP(B319,'Full Price List'!B:S,8,FALSE))," ",(VLOOKUP(B319,'Full Price List'!B:S,10,FALSE)))</f>
        <v xml:space="preserve"> </v>
      </c>
      <c r="I319" s="3" t="str">
        <f t="shared" si="8"/>
        <v/>
      </c>
      <c r="J319" s="4" t="str">
        <f t="shared" si="9"/>
        <v/>
      </c>
    </row>
    <row r="320" spans="1:10" x14ac:dyDescent="0.25">
      <c r="A320" s="25">
        <v>299</v>
      </c>
      <c r="B320" s="58"/>
      <c r="C320" s="35"/>
      <c r="D320" s="1" t="str">
        <f>IF(ISNA(VLOOKUP(B320,'Full Price List'!B:S,4,FALSE))," ",(VLOOKUP(B320,'Full Price List'!B:S,4,FALSE)))</f>
        <v xml:space="preserve"> </v>
      </c>
      <c r="E320" s="1"/>
      <c r="F320" s="31" t="str">
        <f>IF(ISNA(VLOOKUP(B320,'Full Price List'!B:S,18,FALSE))," ",(VLOOKUP(B320,'Full Price List'!B:S,20,FALSE)))</f>
        <v xml:space="preserve"> </v>
      </c>
      <c r="G320" s="2" t="str">
        <f>IF(ISNA(VLOOKUP(B320,'Full Price List'!B:S,11,FALSE))," ",(VLOOKUP(B320,'Full Price List'!B:S,13,FALSE)))</f>
        <v xml:space="preserve"> </v>
      </c>
      <c r="H320" s="21" t="str">
        <f>IF(ISNA(VLOOKUP(B320,'Full Price List'!B:S,8,FALSE))," ",(VLOOKUP(B320,'Full Price List'!B:S,10,FALSE)))</f>
        <v xml:space="preserve"> </v>
      </c>
      <c r="I320" s="3" t="str">
        <f t="shared" si="8"/>
        <v/>
      </c>
      <c r="J320" s="4" t="str">
        <f t="shared" si="9"/>
        <v/>
      </c>
    </row>
    <row r="321" spans="1:10" x14ac:dyDescent="0.25">
      <c r="A321" s="25">
        <v>300</v>
      </c>
      <c r="B321" s="58"/>
      <c r="C321" s="35"/>
      <c r="D321" s="1" t="str">
        <f>IF(ISNA(VLOOKUP(B321,'Full Price List'!B:S,4,FALSE))," ",(VLOOKUP(B321,'Full Price List'!B:S,4,FALSE)))</f>
        <v xml:space="preserve"> </v>
      </c>
      <c r="E321" s="1"/>
      <c r="F321" s="31" t="str">
        <f>IF(ISNA(VLOOKUP(B321,'Full Price List'!B:S,18,FALSE))," ",(VLOOKUP(B321,'Full Price List'!B:S,20,FALSE)))</f>
        <v xml:space="preserve"> </v>
      </c>
      <c r="G321" s="2" t="str">
        <f>IF(ISNA(VLOOKUP(B321,'Full Price List'!B:S,11,FALSE))," ",(VLOOKUP(B321,'Full Price List'!B:S,13,FALSE)))</f>
        <v xml:space="preserve"> </v>
      </c>
      <c r="H321" s="21" t="str">
        <f>IF(ISNA(VLOOKUP(B321,'Full Price List'!B:S,8,FALSE))," ",(VLOOKUP(B321,'Full Price List'!B:S,10,FALSE)))</f>
        <v xml:space="preserve"> </v>
      </c>
      <c r="I321" s="3" t="str">
        <f t="shared" si="8"/>
        <v/>
      </c>
      <c r="J321" s="4" t="str">
        <f t="shared" si="9"/>
        <v/>
      </c>
    </row>
    <row r="322" spans="1:10" x14ac:dyDescent="0.25">
      <c r="A322" s="25">
        <v>301</v>
      </c>
      <c r="B322" s="58"/>
      <c r="C322" s="35"/>
      <c r="D322" s="1" t="str">
        <f>IF(ISNA(VLOOKUP(B322,'Full Price List'!B:S,4,FALSE))," ",(VLOOKUP(B322,'Full Price List'!B:S,4,FALSE)))</f>
        <v xml:space="preserve"> </v>
      </c>
      <c r="E322" s="1"/>
      <c r="F322" s="31" t="str">
        <f>IF(ISNA(VLOOKUP(B322,'Full Price List'!B:S,18,FALSE))," ",(VLOOKUP(B322,'Full Price List'!B:S,20,FALSE)))</f>
        <v xml:space="preserve"> </v>
      </c>
      <c r="G322" s="2" t="str">
        <f>IF(ISNA(VLOOKUP(B322,'Full Price List'!B:S,11,FALSE))," ",(VLOOKUP(B322,'Full Price List'!B:S,13,FALSE)))</f>
        <v xml:space="preserve"> </v>
      </c>
      <c r="H322" s="21" t="str">
        <f>IF(ISNA(VLOOKUP(B322,'Full Price List'!B:S,8,FALSE))," ",(VLOOKUP(B322,'Full Price List'!B:S,10,FALSE)))</f>
        <v xml:space="preserve"> </v>
      </c>
      <c r="I322" s="3" t="str">
        <f t="shared" si="8"/>
        <v/>
      </c>
      <c r="J322" s="4" t="str">
        <f t="shared" si="9"/>
        <v/>
      </c>
    </row>
    <row r="323" spans="1:10" x14ac:dyDescent="0.25">
      <c r="A323" s="25">
        <v>302</v>
      </c>
      <c r="B323" s="58"/>
      <c r="C323" s="35"/>
      <c r="D323" s="1" t="str">
        <f>IF(ISNA(VLOOKUP(B323,'Full Price List'!B:S,4,FALSE))," ",(VLOOKUP(B323,'Full Price List'!B:S,4,FALSE)))</f>
        <v xml:space="preserve"> </v>
      </c>
      <c r="E323" s="1"/>
      <c r="F323" s="31" t="str">
        <f>IF(ISNA(VLOOKUP(B323,'Full Price List'!B:S,18,FALSE))," ",(VLOOKUP(B323,'Full Price List'!B:S,20,FALSE)))</f>
        <v xml:space="preserve"> </v>
      </c>
      <c r="G323" s="2" t="str">
        <f>IF(ISNA(VLOOKUP(B323,'Full Price List'!B:S,11,FALSE))," ",(VLOOKUP(B323,'Full Price List'!B:S,13,FALSE)))</f>
        <v xml:space="preserve"> </v>
      </c>
      <c r="H323" s="21" t="str">
        <f>IF(ISNA(VLOOKUP(B323,'Full Price List'!B:S,8,FALSE))," ",(VLOOKUP(B323,'Full Price List'!B:S,10,FALSE)))</f>
        <v xml:space="preserve"> </v>
      </c>
      <c r="I323" s="3" t="str">
        <f t="shared" si="8"/>
        <v/>
      </c>
      <c r="J323" s="4" t="str">
        <f t="shared" si="9"/>
        <v/>
      </c>
    </row>
    <row r="324" spans="1:10" x14ac:dyDescent="0.25">
      <c r="A324" s="25">
        <v>303</v>
      </c>
      <c r="B324" s="58"/>
      <c r="C324" s="35"/>
      <c r="D324" s="1" t="str">
        <f>IF(ISNA(VLOOKUP(B324,'Full Price List'!B:S,4,FALSE))," ",(VLOOKUP(B324,'Full Price List'!B:S,4,FALSE)))</f>
        <v xml:space="preserve"> </v>
      </c>
      <c r="E324" s="1"/>
      <c r="F324" s="31" t="str">
        <f>IF(ISNA(VLOOKUP(B324,'Full Price List'!B:S,18,FALSE))," ",(VLOOKUP(B324,'Full Price List'!B:S,20,FALSE)))</f>
        <v xml:space="preserve"> </v>
      </c>
      <c r="G324" s="2" t="str">
        <f>IF(ISNA(VLOOKUP(B324,'Full Price List'!B:S,11,FALSE))," ",(VLOOKUP(B324,'Full Price List'!B:S,13,FALSE)))</f>
        <v xml:space="preserve"> </v>
      </c>
      <c r="H324" s="21" t="str">
        <f>IF(ISNA(VLOOKUP(B324,'Full Price List'!B:S,8,FALSE))," ",(VLOOKUP(B324,'Full Price List'!B:S,10,FALSE)))</f>
        <v xml:space="preserve"> </v>
      </c>
      <c r="I324" s="3" t="str">
        <f t="shared" si="8"/>
        <v/>
      </c>
      <c r="J324" s="4" t="str">
        <f t="shared" si="9"/>
        <v/>
      </c>
    </row>
    <row r="325" spans="1:10" x14ac:dyDescent="0.25">
      <c r="A325" s="25">
        <v>304</v>
      </c>
      <c r="B325" s="58"/>
      <c r="C325" s="35"/>
      <c r="D325" s="1" t="str">
        <f>IF(ISNA(VLOOKUP(B325,'Full Price List'!B:S,4,FALSE))," ",(VLOOKUP(B325,'Full Price List'!B:S,4,FALSE)))</f>
        <v xml:space="preserve"> </v>
      </c>
      <c r="E325" s="1"/>
      <c r="F325" s="31" t="str">
        <f>IF(ISNA(VLOOKUP(B325,'Full Price List'!B:S,18,FALSE))," ",(VLOOKUP(B325,'Full Price List'!B:S,20,FALSE)))</f>
        <v xml:space="preserve"> </v>
      </c>
      <c r="G325" s="2" t="str">
        <f>IF(ISNA(VLOOKUP(B325,'Full Price List'!B:S,11,FALSE))," ",(VLOOKUP(B325,'Full Price List'!B:S,13,FALSE)))</f>
        <v xml:space="preserve"> </v>
      </c>
      <c r="H325" s="21" t="str">
        <f>IF(ISNA(VLOOKUP(B325,'Full Price List'!B:S,8,FALSE))," ",(VLOOKUP(B325,'Full Price List'!B:S,10,FALSE)))</f>
        <v xml:space="preserve"> </v>
      </c>
      <c r="I325" s="3" t="str">
        <f t="shared" si="8"/>
        <v/>
      </c>
      <c r="J325" s="4" t="str">
        <f t="shared" si="9"/>
        <v/>
      </c>
    </row>
    <row r="326" spans="1:10" x14ac:dyDescent="0.25">
      <c r="A326" s="25">
        <v>305</v>
      </c>
      <c r="B326" s="58"/>
      <c r="C326" s="35"/>
      <c r="D326" s="1" t="str">
        <f>IF(ISNA(VLOOKUP(B326,'Full Price List'!B:S,4,FALSE))," ",(VLOOKUP(B326,'Full Price List'!B:S,4,FALSE)))</f>
        <v xml:space="preserve"> </v>
      </c>
      <c r="E326" s="1"/>
      <c r="F326" s="31" t="str">
        <f>IF(ISNA(VLOOKUP(B326,'Full Price List'!B:S,18,FALSE))," ",(VLOOKUP(B326,'Full Price List'!B:S,20,FALSE)))</f>
        <v xml:space="preserve"> </v>
      </c>
      <c r="G326" s="2" t="str">
        <f>IF(ISNA(VLOOKUP(B326,'Full Price List'!B:S,11,FALSE))," ",(VLOOKUP(B326,'Full Price List'!B:S,13,FALSE)))</f>
        <v xml:space="preserve"> </v>
      </c>
      <c r="H326" s="21" t="str">
        <f>IF(ISNA(VLOOKUP(B326,'Full Price List'!B:S,8,FALSE))," ",(VLOOKUP(B326,'Full Price List'!B:S,10,FALSE)))</f>
        <v xml:space="preserve"> </v>
      </c>
      <c r="I326" s="3" t="str">
        <f t="shared" si="8"/>
        <v/>
      </c>
      <c r="J326" s="4" t="str">
        <f t="shared" si="9"/>
        <v/>
      </c>
    </row>
    <row r="327" spans="1:10" x14ac:dyDescent="0.25">
      <c r="A327" s="25">
        <v>306</v>
      </c>
      <c r="B327" s="58"/>
      <c r="C327" s="35"/>
      <c r="D327" s="1" t="str">
        <f>IF(ISNA(VLOOKUP(B327,'Full Price List'!B:S,4,FALSE))," ",(VLOOKUP(B327,'Full Price List'!B:S,4,FALSE)))</f>
        <v xml:space="preserve"> </v>
      </c>
      <c r="E327" s="1"/>
      <c r="F327" s="31" t="str">
        <f>IF(ISNA(VLOOKUP(B327,'Full Price List'!B:S,18,FALSE))," ",(VLOOKUP(B327,'Full Price List'!B:S,20,FALSE)))</f>
        <v xml:space="preserve"> </v>
      </c>
      <c r="G327" s="2" t="str">
        <f>IF(ISNA(VLOOKUP(B327,'Full Price List'!B:S,11,FALSE))," ",(VLOOKUP(B327,'Full Price List'!B:S,13,FALSE)))</f>
        <v xml:space="preserve"> </v>
      </c>
      <c r="H327" s="21" t="str">
        <f>IF(ISNA(VLOOKUP(B327,'Full Price List'!B:S,8,FALSE))," ",(VLOOKUP(B327,'Full Price List'!B:S,10,FALSE)))</f>
        <v xml:space="preserve"> </v>
      </c>
      <c r="I327" s="3" t="str">
        <f t="shared" si="8"/>
        <v/>
      </c>
      <c r="J327" s="4" t="str">
        <f t="shared" si="9"/>
        <v/>
      </c>
    </row>
    <row r="328" spans="1:10" x14ac:dyDescent="0.25">
      <c r="A328" s="25">
        <v>307</v>
      </c>
      <c r="B328" s="58"/>
      <c r="C328" s="35"/>
      <c r="D328" s="1" t="str">
        <f>IF(ISNA(VLOOKUP(B328,'Full Price List'!B:S,4,FALSE))," ",(VLOOKUP(B328,'Full Price List'!B:S,4,FALSE)))</f>
        <v xml:space="preserve"> </v>
      </c>
      <c r="E328" s="1"/>
      <c r="F328" s="31" t="str">
        <f>IF(ISNA(VLOOKUP(B328,'Full Price List'!B:S,18,FALSE))," ",(VLOOKUP(B328,'Full Price List'!B:S,20,FALSE)))</f>
        <v xml:space="preserve"> </v>
      </c>
      <c r="G328" s="2" t="str">
        <f>IF(ISNA(VLOOKUP(B328,'Full Price List'!B:S,11,FALSE))," ",(VLOOKUP(B328,'Full Price List'!B:S,13,FALSE)))</f>
        <v xml:space="preserve"> </v>
      </c>
      <c r="H328" s="21" t="str">
        <f>IF(ISNA(VLOOKUP(B328,'Full Price List'!B:S,8,FALSE))," ",(VLOOKUP(B328,'Full Price List'!B:S,10,FALSE)))</f>
        <v xml:space="preserve"> </v>
      </c>
      <c r="I328" s="3" t="str">
        <f t="shared" si="8"/>
        <v/>
      </c>
      <c r="J328" s="4" t="str">
        <f t="shared" si="9"/>
        <v/>
      </c>
    </row>
    <row r="329" spans="1:10" x14ac:dyDescent="0.25">
      <c r="A329" s="25">
        <v>308</v>
      </c>
      <c r="B329" s="58"/>
      <c r="C329" s="35"/>
      <c r="D329" s="1" t="str">
        <f>IF(ISNA(VLOOKUP(B329,'Full Price List'!B:S,4,FALSE))," ",(VLOOKUP(B329,'Full Price List'!B:S,4,FALSE)))</f>
        <v xml:space="preserve"> </v>
      </c>
      <c r="E329" s="1"/>
      <c r="F329" s="31" t="str">
        <f>IF(ISNA(VLOOKUP(B329,'Full Price List'!B:S,18,FALSE))," ",(VLOOKUP(B329,'Full Price List'!B:S,20,FALSE)))</f>
        <v xml:space="preserve"> </v>
      </c>
      <c r="G329" s="2" t="str">
        <f>IF(ISNA(VLOOKUP(B329,'Full Price List'!B:S,11,FALSE))," ",(VLOOKUP(B329,'Full Price List'!B:S,13,FALSE)))</f>
        <v xml:space="preserve"> </v>
      </c>
      <c r="H329" s="21" t="str">
        <f>IF(ISNA(VLOOKUP(B329,'Full Price List'!B:S,8,FALSE))," ",(VLOOKUP(B329,'Full Price List'!B:S,10,FALSE)))</f>
        <v xml:space="preserve"> </v>
      </c>
      <c r="I329" s="3" t="str">
        <f t="shared" si="8"/>
        <v/>
      </c>
      <c r="J329" s="4" t="str">
        <f t="shared" si="9"/>
        <v/>
      </c>
    </row>
    <row r="330" spans="1:10" x14ac:dyDescent="0.25">
      <c r="A330" s="25">
        <v>309</v>
      </c>
      <c r="B330" s="58"/>
      <c r="C330" s="35"/>
      <c r="D330" s="1" t="str">
        <f>IF(ISNA(VLOOKUP(B330,'Full Price List'!B:S,4,FALSE))," ",(VLOOKUP(B330,'Full Price List'!B:S,4,FALSE)))</f>
        <v xml:space="preserve"> </v>
      </c>
      <c r="E330" s="1"/>
      <c r="F330" s="31" t="str">
        <f>IF(ISNA(VLOOKUP(B330,'Full Price List'!B:S,18,FALSE))," ",(VLOOKUP(B330,'Full Price List'!B:S,20,FALSE)))</f>
        <v xml:space="preserve"> </v>
      </c>
      <c r="G330" s="2" t="str">
        <f>IF(ISNA(VLOOKUP(B330,'Full Price List'!B:S,11,FALSE))," ",(VLOOKUP(B330,'Full Price List'!B:S,13,FALSE)))</f>
        <v xml:space="preserve"> </v>
      </c>
      <c r="H330" s="21" t="str">
        <f>IF(ISNA(VLOOKUP(B330,'Full Price List'!B:S,8,FALSE))," ",(VLOOKUP(B330,'Full Price List'!B:S,10,FALSE)))</f>
        <v xml:space="preserve"> </v>
      </c>
      <c r="I330" s="3" t="str">
        <f t="shared" si="8"/>
        <v/>
      </c>
      <c r="J330" s="4" t="str">
        <f t="shared" si="9"/>
        <v/>
      </c>
    </row>
    <row r="331" spans="1:10" x14ac:dyDescent="0.25">
      <c r="A331" s="25">
        <v>310</v>
      </c>
      <c r="B331" s="58"/>
      <c r="C331" s="35"/>
      <c r="D331" s="1" t="str">
        <f>IF(ISNA(VLOOKUP(B331,'Full Price List'!B:S,4,FALSE))," ",(VLOOKUP(B331,'Full Price List'!B:S,4,FALSE)))</f>
        <v xml:space="preserve"> </v>
      </c>
      <c r="E331" s="1"/>
      <c r="F331" s="31" t="str">
        <f>IF(ISNA(VLOOKUP(B331,'Full Price List'!B:S,18,FALSE))," ",(VLOOKUP(B331,'Full Price List'!B:S,20,FALSE)))</f>
        <v xml:space="preserve"> </v>
      </c>
      <c r="G331" s="2" t="str">
        <f>IF(ISNA(VLOOKUP(B331,'Full Price List'!B:S,11,FALSE))," ",(VLOOKUP(B331,'Full Price List'!B:S,13,FALSE)))</f>
        <v xml:space="preserve"> </v>
      </c>
      <c r="H331" s="21" t="str">
        <f>IF(ISNA(VLOOKUP(B331,'Full Price List'!B:S,8,FALSE))," ",(VLOOKUP(B331,'Full Price List'!B:S,10,FALSE)))</f>
        <v xml:space="preserve"> </v>
      </c>
      <c r="I331" s="3" t="str">
        <f t="shared" si="8"/>
        <v/>
      </c>
      <c r="J331" s="4" t="str">
        <f t="shared" si="9"/>
        <v/>
      </c>
    </row>
    <row r="332" spans="1:10" x14ac:dyDescent="0.25">
      <c r="A332" s="25">
        <v>311</v>
      </c>
      <c r="B332" s="58"/>
      <c r="C332" s="35"/>
      <c r="D332" s="1" t="str">
        <f>IF(ISNA(VLOOKUP(B332,'Full Price List'!B:S,4,FALSE))," ",(VLOOKUP(B332,'Full Price List'!B:S,4,FALSE)))</f>
        <v xml:space="preserve"> </v>
      </c>
      <c r="E332" s="1"/>
      <c r="F332" s="31" t="str">
        <f>IF(ISNA(VLOOKUP(B332,'Full Price List'!B:S,18,FALSE))," ",(VLOOKUP(B332,'Full Price List'!B:S,20,FALSE)))</f>
        <v xml:space="preserve"> </v>
      </c>
      <c r="G332" s="2" t="str">
        <f>IF(ISNA(VLOOKUP(B332,'Full Price List'!B:S,11,FALSE))," ",(VLOOKUP(B332,'Full Price List'!B:S,13,FALSE)))</f>
        <v xml:space="preserve"> </v>
      </c>
      <c r="H332" s="21" t="str">
        <f>IF(ISNA(VLOOKUP(B332,'Full Price List'!B:S,8,FALSE))," ",(VLOOKUP(B332,'Full Price List'!B:S,10,FALSE)))</f>
        <v xml:space="preserve"> </v>
      </c>
      <c r="I332" s="3" t="str">
        <f t="shared" si="8"/>
        <v/>
      </c>
      <c r="J332" s="4" t="str">
        <f t="shared" si="9"/>
        <v/>
      </c>
    </row>
    <row r="333" spans="1:10" x14ac:dyDescent="0.25">
      <c r="A333" s="25">
        <v>312</v>
      </c>
      <c r="B333" s="58"/>
      <c r="C333" s="35"/>
      <c r="D333" s="1" t="str">
        <f>IF(ISNA(VLOOKUP(B333,'Full Price List'!B:S,4,FALSE))," ",(VLOOKUP(B333,'Full Price List'!B:S,4,FALSE)))</f>
        <v xml:space="preserve"> </v>
      </c>
      <c r="E333" s="1"/>
      <c r="F333" s="31" t="str">
        <f>IF(ISNA(VLOOKUP(B333,'Full Price List'!B:S,18,FALSE))," ",(VLOOKUP(B333,'Full Price List'!B:S,20,FALSE)))</f>
        <v xml:space="preserve"> </v>
      </c>
      <c r="G333" s="2" t="str">
        <f>IF(ISNA(VLOOKUP(B333,'Full Price List'!B:S,11,FALSE))," ",(VLOOKUP(B333,'Full Price List'!B:S,13,FALSE)))</f>
        <v xml:space="preserve"> </v>
      </c>
      <c r="H333" s="21" t="str">
        <f>IF(ISNA(VLOOKUP(B333,'Full Price List'!B:S,8,FALSE))," ",(VLOOKUP(B333,'Full Price List'!B:S,10,FALSE)))</f>
        <v xml:space="preserve"> </v>
      </c>
      <c r="I333" s="3" t="str">
        <f t="shared" si="8"/>
        <v/>
      </c>
      <c r="J333" s="4" t="str">
        <f t="shared" si="9"/>
        <v/>
      </c>
    </row>
    <row r="334" spans="1:10" x14ac:dyDescent="0.25">
      <c r="A334" s="25">
        <v>313</v>
      </c>
      <c r="B334" s="58"/>
      <c r="C334" s="35"/>
      <c r="D334" s="1" t="str">
        <f>IF(ISNA(VLOOKUP(B334,'Full Price List'!B:S,4,FALSE))," ",(VLOOKUP(B334,'Full Price List'!B:S,4,FALSE)))</f>
        <v xml:space="preserve"> </v>
      </c>
      <c r="E334" s="1"/>
      <c r="F334" s="31" t="str">
        <f>IF(ISNA(VLOOKUP(B334,'Full Price List'!B:S,18,FALSE))," ",(VLOOKUP(B334,'Full Price List'!B:S,20,FALSE)))</f>
        <v xml:space="preserve"> </v>
      </c>
      <c r="G334" s="2" t="str">
        <f>IF(ISNA(VLOOKUP(B334,'Full Price List'!B:S,11,FALSE))," ",(VLOOKUP(B334,'Full Price List'!B:S,13,FALSE)))</f>
        <v xml:space="preserve"> </v>
      </c>
      <c r="H334" s="21" t="str">
        <f>IF(ISNA(VLOOKUP(B334,'Full Price List'!B:S,8,FALSE))," ",(VLOOKUP(B334,'Full Price List'!B:S,10,FALSE)))</f>
        <v xml:space="preserve"> </v>
      </c>
      <c r="I334" s="3" t="str">
        <f t="shared" si="8"/>
        <v/>
      </c>
      <c r="J334" s="4" t="str">
        <f t="shared" si="9"/>
        <v/>
      </c>
    </row>
    <row r="335" spans="1:10" x14ac:dyDescent="0.25">
      <c r="A335" s="25">
        <v>314</v>
      </c>
      <c r="B335" s="58"/>
      <c r="C335" s="35"/>
      <c r="D335" s="1" t="str">
        <f>IF(ISNA(VLOOKUP(B335,'Full Price List'!B:S,4,FALSE))," ",(VLOOKUP(B335,'Full Price List'!B:S,4,FALSE)))</f>
        <v xml:space="preserve"> </v>
      </c>
      <c r="E335" s="1"/>
      <c r="F335" s="31" t="str">
        <f>IF(ISNA(VLOOKUP(B335,'Full Price List'!B:S,18,FALSE))," ",(VLOOKUP(B335,'Full Price List'!B:S,20,FALSE)))</f>
        <v xml:space="preserve"> </v>
      </c>
      <c r="G335" s="2" t="str">
        <f>IF(ISNA(VLOOKUP(B335,'Full Price List'!B:S,11,FALSE))," ",(VLOOKUP(B335,'Full Price List'!B:S,13,FALSE)))</f>
        <v xml:space="preserve"> </v>
      </c>
      <c r="H335" s="21" t="str">
        <f>IF(ISNA(VLOOKUP(B335,'Full Price List'!B:S,8,FALSE))," ",(VLOOKUP(B335,'Full Price List'!B:S,10,FALSE)))</f>
        <v xml:space="preserve"> </v>
      </c>
      <c r="I335" s="3" t="str">
        <f t="shared" si="8"/>
        <v/>
      </c>
      <c r="J335" s="4" t="str">
        <f t="shared" si="9"/>
        <v/>
      </c>
    </row>
    <row r="336" spans="1:10" x14ac:dyDescent="0.25">
      <c r="A336" s="25">
        <v>315</v>
      </c>
      <c r="B336" s="58"/>
      <c r="C336" s="35"/>
      <c r="D336" s="1" t="str">
        <f>IF(ISNA(VLOOKUP(B336,'Full Price List'!B:S,4,FALSE))," ",(VLOOKUP(B336,'Full Price List'!B:S,4,FALSE)))</f>
        <v xml:space="preserve"> </v>
      </c>
      <c r="E336" s="1"/>
      <c r="F336" s="31" t="str">
        <f>IF(ISNA(VLOOKUP(B336,'Full Price List'!B:S,18,FALSE))," ",(VLOOKUP(B336,'Full Price List'!B:S,20,FALSE)))</f>
        <v xml:space="preserve"> </v>
      </c>
      <c r="G336" s="2" t="str">
        <f>IF(ISNA(VLOOKUP(B336,'Full Price List'!B:S,11,FALSE))," ",(VLOOKUP(B336,'Full Price List'!B:S,13,FALSE)))</f>
        <v xml:space="preserve"> </v>
      </c>
      <c r="H336" s="21" t="str">
        <f>IF(ISNA(VLOOKUP(B336,'Full Price List'!B:S,8,FALSE))," ",(VLOOKUP(B336,'Full Price List'!B:S,10,FALSE)))</f>
        <v xml:space="preserve"> </v>
      </c>
      <c r="I336" s="3" t="str">
        <f t="shared" si="8"/>
        <v/>
      </c>
      <c r="J336" s="4" t="str">
        <f t="shared" si="9"/>
        <v/>
      </c>
    </row>
    <row r="337" spans="1:10" x14ac:dyDescent="0.25">
      <c r="A337" s="25">
        <v>316</v>
      </c>
      <c r="B337" s="58"/>
      <c r="C337" s="35"/>
      <c r="D337" s="1" t="str">
        <f>IF(ISNA(VLOOKUP(B337,'Full Price List'!B:S,4,FALSE))," ",(VLOOKUP(B337,'Full Price List'!B:S,4,FALSE)))</f>
        <v xml:space="preserve"> </v>
      </c>
      <c r="E337" s="1"/>
      <c r="F337" s="31" t="str">
        <f>IF(ISNA(VLOOKUP(B337,'Full Price List'!B:S,18,FALSE))," ",(VLOOKUP(B337,'Full Price List'!B:S,20,FALSE)))</f>
        <v xml:space="preserve"> </v>
      </c>
      <c r="G337" s="2" t="str">
        <f>IF(ISNA(VLOOKUP(B337,'Full Price List'!B:S,11,FALSE))," ",(VLOOKUP(B337,'Full Price List'!B:S,13,FALSE)))</f>
        <v xml:space="preserve"> </v>
      </c>
      <c r="H337" s="21" t="str">
        <f>IF(ISNA(VLOOKUP(B337,'Full Price List'!B:S,8,FALSE))," ",(VLOOKUP(B337,'Full Price List'!B:S,10,FALSE)))</f>
        <v xml:space="preserve"> </v>
      </c>
      <c r="I337" s="3" t="str">
        <f t="shared" si="8"/>
        <v/>
      </c>
      <c r="J337" s="4" t="str">
        <f t="shared" si="9"/>
        <v/>
      </c>
    </row>
    <row r="338" spans="1:10" x14ac:dyDescent="0.25">
      <c r="A338" s="25">
        <v>317</v>
      </c>
      <c r="B338" s="58"/>
      <c r="C338" s="35"/>
      <c r="D338" s="1" t="str">
        <f>IF(ISNA(VLOOKUP(B338,'Full Price List'!B:S,4,FALSE))," ",(VLOOKUP(B338,'Full Price List'!B:S,4,FALSE)))</f>
        <v xml:space="preserve"> </v>
      </c>
      <c r="E338" s="1"/>
      <c r="F338" s="31" t="str">
        <f>IF(ISNA(VLOOKUP(B338,'Full Price List'!B:S,18,FALSE))," ",(VLOOKUP(B338,'Full Price List'!B:S,20,FALSE)))</f>
        <v xml:space="preserve"> </v>
      </c>
      <c r="G338" s="2" t="str">
        <f>IF(ISNA(VLOOKUP(B338,'Full Price List'!B:S,11,FALSE))," ",(VLOOKUP(B338,'Full Price List'!B:S,13,FALSE)))</f>
        <v xml:space="preserve"> </v>
      </c>
      <c r="H338" s="21" t="str">
        <f>IF(ISNA(VLOOKUP(B338,'Full Price List'!B:S,8,FALSE))," ",(VLOOKUP(B338,'Full Price List'!B:S,10,FALSE)))</f>
        <v xml:space="preserve"> </v>
      </c>
      <c r="I338" s="3" t="str">
        <f t="shared" si="8"/>
        <v/>
      </c>
      <c r="J338" s="4" t="str">
        <f t="shared" si="9"/>
        <v/>
      </c>
    </row>
    <row r="339" spans="1:10" x14ac:dyDescent="0.25">
      <c r="A339" s="25">
        <v>318</v>
      </c>
      <c r="B339" s="58"/>
      <c r="C339" s="35"/>
      <c r="D339" s="1" t="str">
        <f>IF(ISNA(VLOOKUP(B339,'Full Price List'!B:S,4,FALSE))," ",(VLOOKUP(B339,'Full Price List'!B:S,4,FALSE)))</f>
        <v xml:space="preserve"> </v>
      </c>
      <c r="E339" s="1"/>
      <c r="F339" s="31" t="str">
        <f>IF(ISNA(VLOOKUP(B339,'Full Price List'!B:S,18,FALSE))," ",(VLOOKUP(B339,'Full Price List'!B:S,20,FALSE)))</f>
        <v xml:space="preserve"> </v>
      </c>
      <c r="G339" s="2" t="str">
        <f>IF(ISNA(VLOOKUP(B339,'Full Price List'!B:S,11,FALSE))," ",(VLOOKUP(B339,'Full Price List'!B:S,13,FALSE)))</f>
        <v xml:space="preserve"> </v>
      </c>
      <c r="H339" s="21" t="str">
        <f>IF(ISNA(VLOOKUP(B339,'Full Price List'!B:S,8,FALSE))," ",(VLOOKUP(B339,'Full Price List'!B:S,10,FALSE)))</f>
        <v xml:space="preserve"> </v>
      </c>
      <c r="I339" s="3" t="str">
        <f t="shared" si="8"/>
        <v/>
      </c>
      <c r="J339" s="4" t="str">
        <f t="shared" si="9"/>
        <v/>
      </c>
    </row>
    <row r="340" spans="1:10" x14ac:dyDescent="0.25">
      <c r="A340" s="25">
        <v>319</v>
      </c>
      <c r="B340" s="58"/>
      <c r="C340" s="35"/>
      <c r="D340" s="1" t="str">
        <f>IF(ISNA(VLOOKUP(B340,'Full Price List'!B:S,4,FALSE))," ",(VLOOKUP(B340,'Full Price List'!B:S,4,FALSE)))</f>
        <v xml:space="preserve"> </v>
      </c>
      <c r="E340" s="1"/>
      <c r="F340" s="31" t="str">
        <f>IF(ISNA(VLOOKUP(B340,'Full Price List'!B:S,18,FALSE))," ",(VLOOKUP(B340,'Full Price List'!B:S,20,FALSE)))</f>
        <v xml:space="preserve"> </v>
      </c>
      <c r="G340" s="2" t="str">
        <f>IF(ISNA(VLOOKUP(B340,'Full Price List'!B:S,11,FALSE))," ",(VLOOKUP(B340,'Full Price List'!B:S,13,FALSE)))</f>
        <v xml:space="preserve"> </v>
      </c>
      <c r="H340" s="21" t="str">
        <f>IF(ISNA(VLOOKUP(B340,'Full Price List'!B:S,8,FALSE))," ",(VLOOKUP(B340,'Full Price List'!B:S,10,FALSE)))</f>
        <v xml:space="preserve"> </v>
      </c>
      <c r="I340" s="3" t="str">
        <f t="shared" si="8"/>
        <v/>
      </c>
      <c r="J340" s="4" t="str">
        <f t="shared" si="9"/>
        <v/>
      </c>
    </row>
    <row r="341" spans="1:10" x14ac:dyDescent="0.25">
      <c r="A341" s="25">
        <v>320</v>
      </c>
      <c r="B341" s="58"/>
      <c r="C341" s="35"/>
      <c r="D341" s="1" t="str">
        <f>IF(ISNA(VLOOKUP(B341,'Full Price List'!B:S,4,FALSE))," ",(VLOOKUP(B341,'Full Price List'!B:S,4,FALSE)))</f>
        <v xml:space="preserve"> </v>
      </c>
      <c r="E341" s="1"/>
      <c r="F341" s="31" t="str">
        <f>IF(ISNA(VLOOKUP(B341,'Full Price List'!B:S,18,FALSE))," ",(VLOOKUP(B341,'Full Price List'!B:S,20,FALSE)))</f>
        <v xml:space="preserve"> </v>
      </c>
      <c r="G341" s="2" t="str">
        <f>IF(ISNA(VLOOKUP(B341,'Full Price List'!B:S,11,FALSE))," ",(VLOOKUP(B341,'Full Price List'!B:S,13,FALSE)))</f>
        <v xml:space="preserve"> </v>
      </c>
      <c r="H341" s="21" t="str">
        <f>IF(ISNA(VLOOKUP(B341,'Full Price List'!B:S,8,FALSE))," ",(VLOOKUP(B341,'Full Price List'!B:S,10,FALSE)))</f>
        <v xml:space="preserve"> </v>
      </c>
      <c r="I341" s="3" t="str">
        <f t="shared" si="8"/>
        <v/>
      </c>
      <c r="J341" s="4" t="str">
        <f t="shared" si="9"/>
        <v/>
      </c>
    </row>
    <row r="342" spans="1:10" x14ac:dyDescent="0.25">
      <c r="A342" s="25">
        <v>321</v>
      </c>
      <c r="B342" s="58"/>
      <c r="C342" s="35"/>
      <c r="D342" s="1" t="str">
        <f>IF(ISNA(VLOOKUP(B342,'Full Price List'!B:S,4,FALSE))," ",(VLOOKUP(B342,'Full Price List'!B:S,4,FALSE)))</f>
        <v xml:space="preserve"> </v>
      </c>
      <c r="E342" s="1"/>
      <c r="F342" s="31" t="str">
        <f>IF(ISNA(VLOOKUP(B342,'Full Price List'!B:S,18,FALSE))," ",(VLOOKUP(B342,'Full Price List'!B:S,20,FALSE)))</f>
        <v xml:space="preserve"> </v>
      </c>
      <c r="G342" s="2" t="str">
        <f>IF(ISNA(VLOOKUP(B342,'Full Price List'!B:S,11,FALSE))," ",(VLOOKUP(B342,'Full Price List'!B:S,13,FALSE)))</f>
        <v xml:space="preserve"> </v>
      </c>
      <c r="H342" s="21" t="str">
        <f>IF(ISNA(VLOOKUP(B342,'Full Price List'!B:S,8,FALSE))," ",(VLOOKUP(B342,'Full Price List'!B:S,10,FALSE)))</f>
        <v xml:space="preserve"> </v>
      </c>
      <c r="I342" s="3" t="str">
        <f t="shared" si="8"/>
        <v/>
      </c>
      <c r="J342" s="4" t="str">
        <f t="shared" si="9"/>
        <v/>
      </c>
    </row>
    <row r="343" spans="1:10" x14ac:dyDescent="0.25">
      <c r="A343" s="25">
        <v>322</v>
      </c>
      <c r="B343" s="58"/>
      <c r="C343" s="35"/>
      <c r="D343" s="1" t="str">
        <f>IF(ISNA(VLOOKUP(B343,'Full Price List'!B:S,4,FALSE))," ",(VLOOKUP(B343,'Full Price List'!B:S,4,FALSE)))</f>
        <v xml:space="preserve"> </v>
      </c>
      <c r="E343" s="1"/>
      <c r="F343" s="31" t="str">
        <f>IF(ISNA(VLOOKUP(B343,'Full Price List'!B:S,18,FALSE))," ",(VLOOKUP(B343,'Full Price List'!B:S,20,FALSE)))</f>
        <v xml:space="preserve"> </v>
      </c>
      <c r="G343" s="2" t="str">
        <f>IF(ISNA(VLOOKUP(B343,'Full Price List'!B:S,11,FALSE))," ",(VLOOKUP(B343,'Full Price List'!B:S,13,FALSE)))</f>
        <v xml:space="preserve"> </v>
      </c>
      <c r="H343" s="21" t="str">
        <f>IF(ISNA(VLOOKUP(B343,'Full Price List'!B:S,8,FALSE))," ",(VLOOKUP(B343,'Full Price List'!B:S,10,FALSE)))</f>
        <v xml:space="preserve"> </v>
      </c>
      <c r="I343" s="3" t="str">
        <f t="shared" si="8"/>
        <v/>
      </c>
      <c r="J343" s="4" t="str">
        <f t="shared" si="9"/>
        <v/>
      </c>
    </row>
    <row r="344" spans="1:10" x14ac:dyDescent="0.25">
      <c r="A344" s="25">
        <v>323</v>
      </c>
      <c r="B344" s="58"/>
      <c r="C344" s="35"/>
      <c r="D344" s="1" t="str">
        <f>IF(ISNA(VLOOKUP(B344,'Full Price List'!B:S,4,FALSE))," ",(VLOOKUP(B344,'Full Price List'!B:S,4,FALSE)))</f>
        <v xml:space="preserve"> </v>
      </c>
      <c r="E344" s="1"/>
      <c r="F344" s="31" t="str">
        <f>IF(ISNA(VLOOKUP(B344,'Full Price List'!B:S,18,FALSE))," ",(VLOOKUP(B344,'Full Price List'!B:S,20,FALSE)))</f>
        <v xml:space="preserve"> </v>
      </c>
      <c r="G344" s="2" t="str">
        <f>IF(ISNA(VLOOKUP(B344,'Full Price List'!B:S,11,FALSE))," ",(VLOOKUP(B344,'Full Price List'!B:S,13,FALSE)))</f>
        <v xml:space="preserve"> </v>
      </c>
      <c r="H344" s="21" t="str">
        <f>IF(ISNA(VLOOKUP(B344,'Full Price List'!B:S,8,FALSE))," ",(VLOOKUP(B344,'Full Price List'!B:S,10,FALSE)))</f>
        <v xml:space="preserve"> </v>
      </c>
      <c r="I344" s="3" t="str">
        <f t="shared" ref="I344:I407" si="10">IF(ISERROR(C344*H344),"",(C344*H344))</f>
        <v/>
      </c>
      <c r="J344" s="4" t="str">
        <f t="shared" ref="J344:J407" si="11">IF(ISERROR(J343+I344),"",(J343+I344))</f>
        <v/>
      </c>
    </row>
    <row r="345" spans="1:10" x14ac:dyDescent="0.25">
      <c r="A345" s="25">
        <v>324</v>
      </c>
      <c r="B345" s="58"/>
      <c r="C345" s="35"/>
      <c r="D345" s="1" t="str">
        <f>IF(ISNA(VLOOKUP(B345,'Full Price List'!B:S,4,FALSE))," ",(VLOOKUP(B345,'Full Price List'!B:S,4,FALSE)))</f>
        <v xml:space="preserve"> </v>
      </c>
      <c r="E345" s="1"/>
      <c r="F345" s="31" t="str">
        <f>IF(ISNA(VLOOKUP(B345,'Full Price List'!B:S,18,FALSE))," ",(VLOOKUP(B345,'Full Price List'!B:S,20,FALSE)))</f>
        <v xml:space="preserve"> </v>
      </c>
      <c r="G345" s="2" t="str">
        <f>IF(ISNA(VLOOKUP(B345,'Full Price List'!B:S,11,FALSE))," ",(VLOOKUP(B345,'Full Price List'!B:S,13,FALSE)))</f>
        <v xml:space="preserve"> </v>
      </c>
      <c r="H345" s="21" t="str">
        <f>IF(ISNA(VLOOKUP(B345,'Full Price List'!B:S,8,FALSE))," ",(VLOOKUP(B345,'Full Price List'!B:S,10,FALSE)))</f>
        <v xml:space="preserve"> </v>
      </c>
      <c r="I345" s="3" t="str">
        <f t="shared" si="10"/>
        <v/>
      </c>
      <c r="J345" s="4" t="str">
        <f t="shared" si="11"/>
        <v/>
      </c>
    </row>
    <row r="346" spans="1:10" x14ac:dyDescent="0.25">
      <c r="A346" s="25">
        <v>325</v>
      </c>
      <c r="B346" s="58"/>
      <c r="C346" s="35"/>
      <c r="D346" s="1" t="str">
        <f>IF(ISNA(VLOOKUP(B346,'Full Price List'!B:S,4,FALSE))," ",(VLOOKUP(B346,'Full Price List'!B:S,4,FALSE)))</f>
        <v xml:space="preserve"> </v>
      </c>
      <c r="E346" s="1"/>
      <c r="F346" s="31" t="str">
        <f>IF(ISNA(VLOOKUP(B346,'Full Price List'!B:S,18,FALSE))," ",(VLOOKUP(B346,'Full Price List'!B:S,20,FALSE)))</f>
        <v xml:space="preserve"> </v>
      </c>
      <c r="G346" s="2" t="str">
        <f>IF(ISNA(VLOOKUP(B346,'Full Price List'!B:S,11,FALSE))," ",(VLOOKUP(B346,'Full Price List'!B:S,13,FALSE)))</f>
        <v xml:space="preserve"> </v>
      </c>
      <c r="H346" s="21" t="str">
        <f>IF(ISNA(VLOOKUP(B346,'Full Price List'!B:S,8,FALSE))," ",(VLOOKUP(B346,'Full Price List'!B:S,10,FALSE)))</f>
        <v xml:space="preserve"> </v>
      </c>
      <c r="I346" s="3" t="str">
        <f t="shared" si="10"/>
        <v/>
      </c>
      <c r="J346" s="4" t="str">
        <f t="shared" si="11"/>
        <v/>
      </c>
    </row>
    <row r="347" spans="1:10" x14ac:dyDescent="0.25">
      <c r="A347" s="25">
        <v>326</v>
      </c>
      <c r="B347" s="58"/>
      <c r="C347" s="35"/>
      <c r="D347" s="1" t="str">
        <f>IF(ISNA(VLOOKUP(B347,'Full Price List'!B:S,4,FALSE))," ",(VLOOKUP(B347,'Full Price List'!B:S,4,FALSE)))</f>
        <v xml:space="preserve"> </v>
      </c>
      <c r="E347" s="1"/>
      <c r="F347" s="31" t="str">
        <f>IF(ISNA(VLOOKUP(B347,'Full Price List'!B:S,18,FALSE))," ",(VLOOKUP(B347,'Full Price List'!B:S,20,FALSE)))</f>
        <v xml:space="preserve"> </v>
      </c>
      <c r="G347" s="2" t="str">
        <f>IF(ISNA(VLOOKUP(B347,'Full Price List'!B:S,11,FALSE))," ",(VLOOKUP(B347,'Full Price List'!B:S,13,FALSE)))</f>
        <v xml:space="preserve"> </v>
      </c>
      <c r="H347" s="21" t="str">
        <f>IF(ISNA(VLOOKUP(B347,'Full Price List'!B:S,8,FALSE))," ",(VLOOKUP(B347,'Full Price List'!B:S,10,FALSE)))</f>
        <v xml:space="preserve"> </v>
      </c>
      <c r="I347" s="3" t="str">
        <f t="shared" si="10"/>
        <v/>
      </c>
      <c r="J347" s="4" t="str">
        <f t="shared" si="11"/>
        <v/>
      </c>
    </row>
    <row r="348" spans="1:10" x14ac:dyDescent="0.25">
      <c r="A348" s="25">
        <v>327</v>
      </c>
      <c r="B348" s="58"/>
      <c r="C348" s="35"/>
      <c r="D348" s="1" t="str">
        <f>IF(ISNA(VLOOKUP(B348,'Full Price List'!B:S,4,FALSE))," ",(VLOOKUP(B348,'Full Price List'!B:S,4,FALSE)))</f>
        <v xml:space="preserve"> </v>
      </c>
      <c r="E348" s="1"/>
      <c r="F348" s="31" t="str">
        <f>IF(ISNA(VLOOKUP(B348,'Full Price List'!B:S,18,FALSE))," ",(VLOOKUP(B348,'Full Price List'!B:S,20,FALSE)))</f>
        <v xml:space="preserve"> </v>
      </c>
      <c r="G348" s="2" t="str">
        <f>IF(ISNA(VLOOKUP(B348,'Full Price List'!B:S,11,FALSE))," ",(VLOOKUP(B348,'Full Price List'!B:S,13,FALSE)))</f>
        <v xml:space="preserve"> </v>
      </c>
      <c r="H348" s="21" t="str">
        <f>IF(ISNA(VLOOKUP(B348,'Full Price List'!B:S,8,FALSE))," ",(VLOOKUP(B348,'Full Price List'!B:S,10,FALSE)))</f>
        <v xml:space="preserve"> </v>
      </c>
      <c r="I348" s="3" t="str">
        <f t="shared" si="10"/>
        <v/>
      </c>
      <c r="J348" s="4" t="str">
        <f t="shared" si="11"/>
        <v/>
      </c>
    </row>
    <row r="349" spans="1:10" x14ac:dyDescent="0.25">
      <c r="A349" s="25">
        <v>328</v>
      </c>
      <c r="B349" s="58"/>
      <c r="C349" s="35"/>
      <c r="D349" s="1" t="str">
        <f>IF(ISNA(VLOOKUP(B349,'Full Price List'!B:S,4,FALSE))," ",(VLOOKUP(B349,'Full Price List'!B:S,4,FALSE)))</f>
        <v xml:space="preserve"> </v>
      </c>
      <c r="E349" s="1"/>
      <c r="F349" s="31" t="str">
        <f>IF(ISNA(VLOOKUP(B349,'Full Price List'!B:S,18,FALSE))," ",(VLOOKUP(B349,'Full Price List'!B:S,20,FALSE)))</f>
        <v xml:space="preserve"> </v>
      </c>
      <c r="G349" s="2" t="str">
        <f>IF(ISNA(VLOOKUP(B349,'Full Price List'!B:S,11,FALSE))," ",(VLOOKUP(B349,'Full Price List'!B:S,13,FALSE)))</f>
        <v xml:space="preserve"> </v>
      </c>
      <c r="H349" s="21" t="str">
        <f>IF(ISNA(VLOOKUP(B349,'Full Price List'!B:S,8,FALSE))," ",(VLOOKUP(B349,'Full Price List'!B:S,10,FALSE)))</f>
        <v xml:space="preserve"> </v>
      </c>
      <c r="I349" s="3" t="str">
        <f t="shared" si="10"/>
        <v/>
      </c>
      <c r="J349" s="4" t="str">
        <f t="shared" si="11"/>
        <v/>
      </c>
    </row>
    <row r="350" spans="1:10" x14ac:dyDescent="0.25">
      <c r="A350" s="25">
        <v>329</v>
      </c>
      <c r="B350" s="58"/>
      <c r="C350" s="35"/>
      <c r="D350" s="1" t="str">
        <f>IF(ISNA(VLOOKUP(B350,'Full Price List'!B:S,4,FALSE))," ",(VLOOKUP(B350,'Full Price List'!B:S,4,FALSE)))</f>
        <v xml:space="preserve"> </v>
      </c>
      <c r="E350" s="1"/>
      <c r="F350" s="31" t="str">
        <f>IF(ISNA(VLOOKUP(B350,'Full Price List'!B:S,18,FALSE))," ",(VLOOKUP(B350,'Full Price List'!B:S,20,FALSE)))</f>
        <v xml:space="preserve"> </v>
      </c>
      <c r="G350" s="2" t="str">
        <f>IF(ISNA(VLOOKUP(B350,'Full Price List'!B:S,11,FALSE))," ",(VLOOKUP(B350,'Full Price List'!B:S,13,FALSE)))</f>
        <v xml:space="preserve"> </v>
      </c>
      <c r="H350" s="21" t="str">
        <f>IF(ISNA(VLOOKUP(B350,'Full Price List'!B:S,8,FALSE))," ",(VLOOKUP(B350,'Full Price List'!B:S,10,FALSE)))</f>
        <v xml:space="preserve"> </v>
      </c>
      <c r="I350" s="3" t="str">
        <f t="shared" si="10"/>
        <v/>
      </c>
      <c r="J350" s="4" t="str">
        <f t="shared" si="11"/>
        <v/>
      </c>
    </row>
    <row r="351" spans="1:10" x14ac:dyDescent="0.25">
      <c r="A351" s="25">
        <v>330</v>
      </c>
      <c r="B351" s="58"/>
      <c r="C351" s="35"/>
      <c r="D351" s="1" t="str">
        <f>IF(ISNA(VLOOKUP(B351,'Full Price List'!B:S,4,FALSE))," ",(VLOOKUP(B351,'Full Price List'!B:S,4,FALSE)))</f>
        <v xml:space="preserve"> </v>
      </c>
      <c r="E351" s="1"/>
      <c r="F351" s="31" t="str">
        <f>IF(ISNA(VLOOKUP(B351,'Full Price List'!B:S,18,FALSE))," ",(VLOOKUP(B351,'Full Price List'!B:S,20,FALSE)))</f>
        <v xml:space="preserve"> </v>
      </c>
      <c r="G351" s="2" t="str">
        <f>IF(ISNA(VLOOKUP(B351,'Full Price List'!B:S,11,FALSE))," ",(VLOOKUP(B351,'Full Price List'!B:S,13,FALSE)))</f>
        <v xml:space="preserve"> </v>
      </c>
      <c r="H351" s="21" t="str">
        <f>IF(ISNA(VLOOKUP(B351,'Full Price List'!B:S,8,FALSE))," ",(VLOOKUP(B351,'Full Price List'!B:S,10,FALSE)))</f>
        <v xml:space="preserve"> </v>
      </c>
      <c r="I351" s="3" t="str">
        <f t="shared" si="10"/>
        <v/>
      </c>
      <c r="J351" s="4" t="str">
        <f t="shared" si="11"/>
        <v/>
      </c>
    </row>
    <row r="352" spans="1:10" x14ac:dyDescent="0.25">
      <c r="A352" s="25">
        <v>331</v>
      </c>
      <c r="B352" s="58"/>
      <c r="C352" s="35"/>
      <c r="D352" s="1" t="str">
        <f>IF(ISNA(VLOOKUP(B352,'Full Price List'!B:S,4,FALSE))," ",(VLOOKUP(B352,'Full Price List'!B:S,4,FALSE)))</f>
        <v xml:space="preserve"> </v>
      </c>
      <c r="E352" s="1"/>
      <c r="F352" s="31" t="str">
        <f>IF(ISNA(VLOOKUP(B352,'Full Price List'!B:S,18,FALSE))," ",(VLOOKUP(B352,'Full Price List'!B:S,20,FALSE)))</f>
        <v xml:space="preserve"> </v>
      </c>
      <c r="G352" s="2" t="str">
        <f>IF(ISNA(VLOOKUP(B352,'Full Price List'!B:S,11,FALSE))," ",(VLOOKUP(B352,'Full Price List'!B:S,13,FALSE)))</f>
        <v xml:space="preserve"> </v>
      </c>
      <c r="H352" s="21" t="str">
        <f>IF(ISNA(VLOOKUP(B352,'Full Price List'!B:S,8,FALSE))," ",(VLOOKUP(B352,'Full Price List'!B:S,10,FALSE)))</f>
        <v xml:space="preserve"> </v>
      </c>
      <c r="I352" s="3" t="str">
        <f t="shared" si="10"/>
        <v/>
      </c>
      <c r="J352" s="4" t="str">
        <f t="shared" si="11"/>
        <v/>
      </c>
    </row>
    <row r="353" spans="1:10" x14ac:dyDescent="0.25">
      <c r="A353" s="25">
        <v>332</v>
      </c>
      <c r="B353" s="58"/>
      <c r="C353" s="35"/>
      <c r="D353" s="1" t="str">
        <f>IF(ISNA(VLOOKUP(B353,'Full Price List'!B:S,4,FALSE))," ",(VLOOKUP(B353,'Full Price List'!B:S,4,FALSE)))</f>
        <v xml:space="preserve"> </v>
      </c>
      <c r="E353" s="1"/>
      <c r="F353" s="31" t="str">
        <f>IF(ISNA(VLOOKUP(B353,'Full Price List'!B:S,18,FALSE))," ",(VLOOKUP(B353,'Full Price List'!B:S,20,FALSE)))</f>
        <v xml:space="preserve"> </v>
      </c>
      <c r="G353" s="2" t="str">
        <f>IF(ISNA(VLOOKUP(B353,'Full Price List'!B:S,11,FALSE))," ",(VLOOKUP(B353,'Full Price List'!B:S,13,FALSE)))</f>
        <v xml:space="preserve"> </v>
      </c>
      <c r="H353" s="21" t="str">
        <f>IF(ISNA(VLOOKUP(B353,'Full Price List'!B:S,8,FALSE))," ",(VLOOKUP(B353,'Full Price List'!B:S,10,FALSE)))</f>
        <v xml:space="preserve"> </v>
      </c>
      <c r="I353" s="3" t="str">
        <f t="shared" si="10"/>
        <v/>
      </c>
      <c r="J353" s="4" t="str">
        <f t="shared" si="11"/>
        <v/>
      </c>
    </row>
    <row r="354" spans="1:10" x14ac:dyDescent="0.25">
      <c r="A354" s="25">
        <v>333</v>
      </c>
      <c r="B354" s="58"/>
      <c r="C354" s="35"/>
      <c r="D354" s="1" t="str">
        <f>IF(ISNA(VLOOKUP(B354,'Full Price List'!B:S,4,FALSE))," ",(VLOOKUP(B354,'Full Price List'!B:S,4,FALSE)))</f>
        <v xml:space="preserve"> </v>
      </c>
      <c r="E354" s="1"/>
      <c r="F354" s="31" t="str">
        <f>IF(ISNA(VLOOKUP(B354,'Full Price List'!B:S,18,FALSE))," ",(VLOOKUP(B354,'Full Price List'!B:S,20,FALSE)))</f>
        <v xml:space="preserve"> </v>
      </c>
      <c r="G354" s="2" t="str">
        <f>IF(ISNA(VLOOKUP(B354,'Full Price List'!B:S,11,FALSE))," ",(VLOOKUP(B354,'Full Price List'!B:S,13,FALSE)))</f>
        <v xml:space="preserve"> </v>
      </c>
      <c r="H354" s="21" t="str">
        <f>IF(ISNA(VLOOKUP(B354,'Full Price List'!B:S,8,FALSE))," ",(VLOOKUP(B354,'Full Price List'!B:S,10,FALSE)))</f>
        <v xml:space="preserve"> </v>
      </c>
      <c r="I354" s="3" t="str">
        <f t="shared" si="10"/>
        <v/>
      </c>
      <c r="J354" s="4" t="str">
        <f t="shared" si="11"/>
        <v/>
      </c>
    </row>
    <row r="355" spans="1:10" x14ac:dyDescent="0.25">
      <c r="A355" s="25">
        <v>334</v>
      </c>
      <c r="B355" s="58"/>
      <c r="C355" s="35"/>
      <c r="D355" s="1" t="str">
        <f>IF(ISNA(VLOOKUP(B355,'Full Price List'!B:S,4,FALSE))," ",(VLOOKUP(B355,'Full Price List'!B:S,4,FALSE)))</f>
        <v xml:space="preserve"> </v>
      </c>
      <c r="E355" s="1"/>
      <c r="F355" s="31" t="str">
        <f>IF(ISNA(VLOOKUP(B355,'Full Price List'!B:S,18,FALSE))," ",(VLOOKUP(B355,'Full Price List'!B:S,20,FALSE)))</f>
        <v xml:space="preserve"> </v>
      </c>
      <c r="G355" s="2" t="str">
        <f>IF(ISNA(VLOOKUP(B355,'Full Price List'!B:S,11,FALSE))," ",(VLOOKUP(B355,'Full Price List'!B:S,13,FALSE)))</f>
        <v xml:space="preserve"> </v>
      </c>
      <c r="H355" s="21" t="str">
        <f>IF(ISNA(VLOOKUP(B355,'Full Price List'!B:S,8,FALSE))," ",(VLOOKUP(B355,'Full Price List'!B:S,10,FALSE)))</f>
        <v xml:space="preserve"> </v>
      </c>
      <c r="I355" s="3" t="str">
        <f t="shared" si="10"/>
        <v/>
      </c>
      <c r="J355" s="4" t="str">
        <f t="shared" si="11"/>
        <v/>
      </c>
    </row>
    <row r="356" spans="1:10" x14ac:dyDescent="0.25">
      <c r="A356" s="25">
        <v>335</v>
      </c>
      <c r="B356" s="58"/>
      <c r="C356" s="35"/>
      <c r="D356" s="1" t="str">
        <f>IF(ISNA(VLOOKUP(B356,'Full Price List'!B:S,4,FALSE))," ",(VLOOKUP(B356,'Full Price List'!B:S,4,FALSE)))</f>
        <v xml:space="preserve"> </v>
      </c>
      <c r="E356" s="1"/>
      <c r="F356" s="31" t="str">
        <f>IF(ISNA(VLOOKUP(B356,'Full Price List'!B:S,18,FALSE))," ",(VLOOKUP(B356,'Full Price List'!B:S,20,FALSE)))</f>
        <v xml:space="preserve"> </v>
      </c>
      <c r="G356" s="2" t="str">
        <f>IF(ISNA(VLOOKUP(B356,'Full Price List'!B:S,11,FALSE))," ",(VLOOKUP(B356,'Full Price List'!B:S,13,FALSE)))</f>
        <v xml:space="preserve"> </v>
      </c>
      <c r="H356" s="21" t="str">
        <f>IF(ISNA(VLOOKUP(B356,'Full Price List'!B:S,8,FALSE))," ",(VLOOKUP(B356,'Full Price List'!B:S,10,FALSE)))</f>
        <v xml:space="preserve"> </v>
      </c>
      <c r="I356" s="3" t="str">
        <f t="shared" si="10"/>
        <v/>
      </c>
      <c r="J356" s="4" t="str">
        <f t="shared" si="11"/>
        <v/>
      </c>
    </row>
    <row r="357" spans="1:10" x14ac:dyDescent="0.25">
      <c r="A357" s="25">
        <v>336</v>
      </c>
      <c r="B357" s="58"/>
      <c r="C357" s="35"/>
      <c r="D357" s="1" t="str">
        <f>IF(ISNA(VLOOKUP(B357,'Full Price List'!B:S,4,FALSE))," ",(VLOOKUP(B357,'Full Price List'!B:S,4,FALSE)))</f>
        <v xml:space="preserve"> </v>
      </c>
      <c r="E357" s="1"/>
      <c r="F357" s="31" t="str">
        <f>IF(ISNA(VLOOKUP(B357,'Full Price List'!B:S,18,FALSE))," ",(VLOOKUP(B357,'Full Price List'!B:S,20,FALSE)))</f>
        <v xml:space="preserve"> </v>
      </c>
      <c r="G357" s="2" t="str">
        <f>IF(ISNA(VLOOKUP(B357,'Full Price List'!B:S,11,FALSE))," ",(VLOOKUP(B357,'Full Price List'!B:S,13,FALSE)))</f>
        <v xml:space="preserve"> </v>
      </c>
      <c r="H357" s="21" t="str">
        <f>IF(ISNA(VLOOKUP(B357,'Full Price List'!B:S,8,FALSE))," ",(VLOOKUP(B357,'Full Price List'!B:S,10,FALSE)))</f>
        <v xml:space="preserve"> </v>
      </c>
      <c r="I357" s="3" t="str">
        <f t="shared" si="10"/>
        <v/>
      </c>
      <c r="J357" s="4" t="str">
        <f t="shared" si="11"/>
        <v/>
      </c>
    </row>
    <row r="358" spans="1:10" x14ac:dyDescent="0.25">
      <c r="A358" s="25">
        <v>337</v>
      </c>
      <c r="B358" s="58"/>
      <c r="C358" s="35"/>
      <c r="D358" s="1" t="str">
        <f>IF(ISNA(VLOOKUP(B358,'Full Price List'!B:S,4,FALSE))," ",(VLOOKUP(B358,'Full Price List'!B:S,4,FALSE)))</f>
        <v xml:space="preserve"> </v>
      </c>
      <c r="E358" s="1"/>
      <c r="F358" s="31" t="str">
        <f>IF(ISNA(VLOOKUP(B358,'Full Price List'!B:S,18,FALSE))," ",(VLOOKUP(B358,'Full Price List'!B:S,20,FALSE)))</f>
        <v xml:space="preserve"> </v>
      </c>
      <c r="G358" s="2" t="str">
        <f>IF(ISNA(VLOOKUP(B358,'Full Price List'!B:S,11,FALSE))," ",(VLOOKUP(B358,'Full Price List'!B:S,13,FALSE)))</f>
        <v xml:space="preserve"> </v>
      </c>
      <c r="H358" s="21" t="str">
        <f>IF(ISNA(VLOOKUP(B358,'Full Price List'!B:S,8,FALSE))," ",(VLOOKUP(B358,'Full Price List'!B:S,10,FALSE)))</f>
        <v xml:space="preserve"> </v>
      </c>
      <c r="I358" s="3" t="str">
        <f t="shared" si="10"/>
        <v/>
      </c>
      <c r="J358" s="4" t="str">
        <f t="shared" si="11"/>
        <v/>
      </c>
    </row>
    <row r="359" spans="1:10" x14ac:dyDescent="0.25">
      <c r="A359" s="25">
        <v>338</v>
      </c>
      <c r="B359" s="58"/>
      <c r="C359" s="35"/>
      <c r="D359" s="1" t="str">
        <f>IF(ISNA(VLOOKUP(B359,'Full Price List'!B:S,4,FALSE))," ",(VLOOKUP(B359,'Full Price List'!B:S,4,FALSE)))</f>
        <v xml:space="preserve"> </v>
      </c>
      <c r="E359" s="1"/>
      <c r="F359" s="31" t="str">
        <f>IF(ISNA(VLOOKUP(B359,'Full Price List'!B:S,18,FALSE))," ",(VLOOKUP(B359,'Full Price List'!B:S,20,FALSE)))</f>
        <v xml:space="preserve"> </v>
      </c>
      <c r="G359" s="2" t="str">
        <f>IF(ISNA(VLOOKUP(B359,'Full Price List'!B:S,11,FALSE))," ",(VLOOKUP(B359,'Full Price List'!B:S,13,FALSE)))</f>
        <v xml:space="preserve"> </v>
      </c>
      <c r="H359" s="21" t="str">
        <f>IF(ISNA(VLOOKUP(B359,'Full Price List'!B:S,8,FALSE))," ",(VLOOKUP(B359,'Full Price List'!B:S,10,FALSE)))</f>
        <v xml:space="preserve"> </v>
      </c>
      <c r="I359" s="3" t="str">
        <f t="shared" si="10"/>
        <v/>
      </c>
      <c r="J359" s="4" t="str">
        <f t="shared" si="11"/>
        <v/>
      </c>
    </row>
    <row r="360" spans="1:10" x14ac:dyDescent="0.25">
      <c r="A360" s="25">
        <v>339</v>
      </c>
      <c r="B360" s="58"/>
      <c r="C360" s="35"/>
      <c r="D360" s="1" t="str">
        <f>IF(ISNA(VLOOKUP(B360,'Full Price List'!B:S,4,FALSE))," ",(VLOOKUP(B360,'Full Price List'!B:S,4,FALSE)))</f>
        <v xml:space="preserve"> </v>
      </c>
      <c r="E360" s="1"/>
      <c r="F360" s="31" t="str">
        <f>IF(ISNA(VLOOKUP(B360,'Full Price List'!B:S,18,FALSE))," ",(VLOOKUP(B360,'Full Price List'!B:S,20,FALSE)))</f>
        <v xml:space="preserve"> </v>
      </c>
      <c r="G360" s="2" t="str">
        <f>IF(ISNA(VLOOKUP(B360,'Full Price List'!B:S,11,FALSE))," ",(VLOOKUP(B360,'Full Price List'!B:S,13,FALSE)))</f>
        <v xml:space="preserve"> </v>
      </c>
      <c r="H360" s="21" t="str">
        <f>IF(ISNA(VLOOKUP(B360,'Full Price List'!B:S,8,FALSE))," ",(VLOOKUP(B360,'Full Price List'!B:S,10,FALSE)))</f>
        <v xml:space="preserve"> </v>
      </c>
      <c r="I360" s="3" t="str">
        <f t="shared" si="10"/>
        <v/>
      </c>
      <c r="J360" s="4" t="str">
        <f t="shared" si="11"/>
        <v/>
      </c>
    </row>
    <row r="361" spans="1:10" x14ac:dyDescent="0.25">
      <c r="A361" s="25">
        <v>340</v>
      </c>
      <c r="B361" s="58"/>
      <c r="C361" s="35"/>
      <c r="D361" s="1" t="str">
        <f>IF(ISNA(VLOOKUP(B361,'Full Price List'!B:S,4,FALSE))," ",(VLOOKUP(B361,'Full Price List'!B:S,4,FALSE)))</f>
        <v xml:space="preserve"> </v>
      </c>
      <c r="E361" s="1"/>
      <c r="F361" s="31" t="str">
        <f>IF(ISNA(VLOOKUP(B361,'Full Price List'!B:S,18,FALSE))," ",(VLOOKUP(B361,'Full Price List'!B:S,20,FALSE)))</f>
        <v xml:space="preserve"> </v>
      </c>
      <c r="G361" s="2" t="str">
        <f>IF(ISNA(VLOOKUP(B361,'Full Price List'!B:S,11,FALSE))," ",(VLOOKUP(B361,'Full Price List'!B:S,13,FALSE)))</f>
        <v xml:space="preserve"> </v>
      </c>
      <c r="H361" s="21" t="str">
        <f>IF(ISNA(VLOOKUP(B361,'Full Price List'!B:S,8,FALSE))," ",(VLOOKUP(B361,'Full Price List'!B:S,10,FALSE)))</f>
        <v xml:space="preserve"> </v>
      </c>
      <c r="I361" s="3" t="str">
        <f t="shared" si="10"/>
        <v/>
      </c>
      <c r="J361" s="4" t="str">
        <f t="shared" si="11"/>
        <v/>
      </c>
    </row>
    <row r="362" spans="1:10" x14ac:dyDescent="0.25">
      <c r="A362" s="25">
        <v>341</v>
      </c>
      <c r="B362" s="58"/>
      <c r="C362" s="35"/>
      <c r="D362" s="1" t="str">
        <f>IF(ISNA(VLOOKUP(B362,'Full Price List'!B:S,4,FALSE))," ",(VLOOKUP(B362,'Full Price List'!B:S,4,FALSE)))</f>
        <v xml:space="preserve"> </v>
      </c>
      <c r="E362" s="1"/>
      <c r="F362" s="31" t="str">
        <f>IF(ISNA(VLOOKUP(B362,'Full Price List'!B:S,18,FALSE))," ",(VLOOKUP(B362,'Full Price List'!B:S,20,FALSE)))</f>
        <v xml:space="preserve"> </v>
      </c>
      <c r="G362" s="2" t="str">
        <f>IF(ISNA(VLOOKUP(B362,'Full Price List'!B:S,11,FALSE))," ",(VLOOKUP(B362,'Full Price List'!B:S,13,FALSE)))</f>
        <v xml:space="preserve"> </v>
      </c>
      <c r="H362" s="21" t="str">
        <f>IF(ISNA(VLOOKUP(B362,'Full Price List'!B:S,8,FALSE))," ",(VLOOKUP(B362,'Full Price List'!B:S,10,FALSE)))</f>
        <v xml:space="preserve"> </v>
      </c>
      <c r="I362" s="3" t="str">
        <f t="shared" si="10"/>
        <v/>
      </c>
      <c r="J362" s="4" t="str">
        <f t="shared" si="11"/>
        <v/>
      </c>
    </row>
    <row r="363" spans="1:10" x14ac:dyDescent="0.25">
      <c r="A363" s="25">
        <v>342</v>
      </c>
      <c r="B363" s="58"/>
      <c r="C363" s="35"/>
      <c r="D363" s="1" t="str">
        <f>IF(ISNA(VLOOKUP(B363,'Full Price List'!B:S,4,FALSE))," ",(VLOOKUP(B363,'Full Price List'!B:S,4,FALSE)))</f>
        <v xml:space="preserve"> </v>
      </c>
      <c r="E363" s="1"/>
      <c r="F363" s="31" t="str">
        <f>IF(ISNA(VLOOKUP(B363,'Full Price List'!B:S,18,FALSE))," ",(VLOOKUP(B363,'Full Price List'!B:S,20,FALSE)))</f>
        <v xml:space="preserve"> </v>
      </c>
      <c r="G363" s="2" t="str">
        <f>IF(ISNA(VLOOKUP(B363,'Full Price List'!B:S,11,FALSE))," ",(VLOOKUP(B363,'Full Price List'!B:S,13,FALSE)))</f>
        <v xml:space="preserve"> </v>
      </c>
      <c r="H363" s="21" t="str">
        <f>IF(ISNA(VLOOKUP(B363,'Full Price List'!B:S,8,FALSE))," ",(VLOOKUP(B363,'Full Price List'!B:S,10,FALSE)))</f>
        <v xml:space="preserve"> </v>
      </c>
      <c r="I363" s="3" t="str">
        <f t="shared" si="10"/>
        <v/>
      </c>
      <c r="J363" s="4" t="str">
        <f t="shared" si="11"/>
        <v/>
      </c>
    </row>
    <row r="364" spans="1:10" x14ac:dyDescent="0.25">
      <c r="A364" s="25">
        <v>343</v>
      </c>
      <c r="B364" s="58"/>
      <c r="C364" s="35"/>
      <c r="D364" s="1" t="str">
        <f>IF(ISNA(VLOOKUP(B364,'Full Price List'!B:S,4,FALSE))," ",(VLOOKUP(B364,'Full Price List'!B:S,4,FALSE)))</f>
        <v xml:space="preserve"> </v>
      </c>
      <c r="E364" s="1"/>
      <c r="F364" s="31" t="str">
        <f>IF(ISNA(VLOOKUP(B364,'Full Price List'!B:S,18,FALSE))," ",(VLOOKUP(B364,'Full Price List'!B:S,20,FALSE)))</f>
        <v xml:space="preserve"> </v>
      </c>
      <c r="G364" s="2" t="str">
        <f>IF(ISNA(VLOOKUP(B364,'Full Price List'!B:S,11,FALSE))," ",(VLOOKUP(B364,'Full Price List'!B:S,13,FALSE)))</f>
        <v xml:space="preserve"> </v>
      </c>
      <c r="H364" s="21" t="str">
        <f>IF(ISNA(VLOOKUP(B364,'Full Price List'!B:S,8,FALSE))," ",(VLOOKUP(B364,'Full Price List'!B:S,10,FALSE)))</f>
        <v xml:space="preserve"> </v>
      </c>
      <c r="I364" s="3" t="str">
        <f t="shared" si="10"/>
        <v/>
      </c>
      <c r="J364" s="4" t="str">
        <f t="shared" si="11"/>
        <v/>
      </c>
    </row>
    <row r="365" spans="1:10" x14ac:dyDescent="0.25">
      <c r="A365" s="25">
        <v>344</v>
      </c>
      <c r="B365" s="58"/>
      <c r="C365" s="35"/>
      <c r="D365" s="1" t="str">
        <f>IF(ISNA(VLOOKUP(B365,'Full Price List'!B:S,4,FALSE))," ",(VLOOKUP(B365,'Full Price List'!B:S,4,FALSE)))</f>
        <v xml:space="preserve"> </v>
      </c>
      <c r="E365" s="1"/>
      <c r="F365" s="31" t="str">
        <f>IF(ISNA(VLOOKUP(B365,'Full Price List'!B:S,18,FALSE))," ",(VLOOKUP(B365,'Full Price List'!B:S,20,FALSE)))</f>
        <v xml:space="preserve"> </v>
      </c>
      <c r="G365" s="2" t="str">
        <f>IF(ISNA(VLOOKUP(B365,'Full Price List'!B:S,11,FALSE))," ",(VLOOKUP(B365,'Full Price List'!B:S,13,FALSE)))</f>
        <v xml:space="preserve"> </v>
      </c>
      <c r="H365" s="21" t="str">
        <f>IF(ISNA(VLOOKUP(B365,'Full Price List'!B:S,8,FALSE))," ",(VLOOKUP(B365,'Full Price List'!B:S,10,FALSE)))</f>
        <v xml:space="preserve"> </v>
      </c>
      <c r="I365" s="3" t="str">
        <f t="shared" si="10"/>
        <v/>
      </c>
      <c r="J365" s="4" t="str">
        <f t="shared" si="11"/>
        <v/>
      </c>
    </row>
    <row r="366" spans="1:10" x14ac:dyDescent="0.25">
      <c r="A366" s="25">
        <v>345</v>
      </c>
      <c r="B366" s="58"/>
      <c r="C366" s="35"/>
      <c r="D366" s="1" t="str">
        <f>IF(ISNA(VLOOKUP(B366,'Full Price List'!B:S,4,FALSE))," ",(VLOOKUP(B366,'Full Price List'!B:S,4,FALSE)))</f>
        <v xml:space="preserve"> </v>
      </c>
      <c r="E366" s="1"/>
      <c r="F366" s="31" t="str">
        <f>IF(ISNA(VLOOKUP(B366,'Full Price List'!B:S,18,FALSE))," ",(VLOOKUP(B366,'Full Price List'!B:S,20,FALSE)))</f>
        <v xml:space="preserve"> </v>
      </c>
      <c r="G366" s="2" t="str">
        <f>IF(ISNA(VLOOKUP(B366,'Full Price List'!B:S,11,FALSE))," ",(VLOOKUP(B366,'Full Price List'!B:S,13,FALSE)))</f>
        <v xml:space="preserve"> </v>
      </c>
      <c r="H366" s="21" t="str">
        <f>IF(ISNA(VLOOKUP(B366,'Full Price List'!B:S,8,FALSE))," ",(VLOOKUP(B366,'Full Price List'!B:S,10,FALSE)))</f>
        <v xml:space="preserve"> </v>
      </c>
      <c r="I366" s="3" t="str">
        <f t="shared" si="10"/>
        <v/>
      </c>
      <c r="J366" s="4" t="str">
        <f t="shared" si="11"/>
        <v/>
      </c>
    </row>
    <row r="367" spans="1:10" x14ac:dyDescent="0.25">
      <c r="A367" s="25">
        <v>346</v>
      </c>
      <c r="B367" s="58"/>
      <c r="C367" s="35"/>
      <c r="D367" s="1" t="str">
        <f>IF(ISNA(VLOOKUP(B367,'Full Price List'!B:S,4,FALSE))," ",(VLOOKUP(B367,'Full Price List'!B:S,4,FALSE)))</f>
        <v xml:space="preserve"> </v>
      </c>
      <c r="E367" s="1"/>
      <c r="F367" s="31" t="str">
        <f>IF(ISNA(VLOOKUP(B367,'Full Price List'!B:S,18,FALSE))," ",(VLOOKUP(B367,'Full Price List'!B:S,20,FALSE)))</f>
        <v xml:space="preserve"> </v>
      </c>
      <c r="G367" s="2" t="str">
        <f>IF(ISNA(VLOOKUP(B367,'Full Price List'!B:S,11,FALSE))," ",(VLOOKUP(B367,'Full Price List'!B:S,13,FALSE)))</f>
        <v xml:space="preserve"> </v>
      </c>
      <c r="H367" s="21" t="str">
        <f>IF(ISNA(VLOOKUP(B367,'Full Price List'!B:S,8,FALSE))," ",(VLOOKUP(B367,'Full Price List'!B:S,10,FALSE)))</f>
        <v xml:space="preserve"> </v>
      </c>
      <c r="I367" s="3" t="str">
        <f t="shared" si="10"/>
        <v/>
      </c>
      <c r="J367" s="4" t="str">
        <f t="shared" si="11"/>
        <v/>
      </c>
    </row>
    <row r="368" spans="1:10" x14ac:dyDescent="0.25">
      <c r="A368" s="25">
        <v>347</v>
      </c>
      <c r="B368" s="58"/>
      <c r="C368" s="35"/>
      <c r="D368" s="1" t="str">
        <f>IF(ISNA(VLOOKUP(B368,'Full Price List'!B:S,4,FALSE))," ",(VLOOKUP(B368,'Full Price List'!B:S,4,FALSE)))</f>
        <v xml:space="preserve"> </v>
      </c>
      <c r="E368" s="1"/>
      <c r="F368" s="31" t="str">
        <f>IF(ISNA(VLOOKUP(B368,'Full Price List'!B:S,18,FALSE))," ",(VLOOKUP(B368,'Full Price List'!B:S,20,FALSE)))</f>
        <v xml:space="preserve"> </v>
      </c>
      <c r="G368" s="2" t="str">
        <f>IF(ISNA(VLOOKUP(B368,'Full Price List'!B:S,11,FALSE))," ",(VLOOKUP(B368,'Full Price List'!B:S,13,FALSE)))</f>
        <v xml:space="preserve"> </v>
      </c>
      <c r="H368" s="21" t="str">
        <f>IF(ISNA(VLOOKUP(B368,'Full Price List'!B:S,8,FALSE))," ",(VLOOKUP(B368,'Full Price List'!B:S,10,FALSE)))</f>
        <v xml:space="preserve"> </v>
      </c>
      <c r="I368" s="3" t="str">
        <f t="shared" si="10"/>
        <v/>
      </c>
      <c r="J368" s="4" t="str">
        <f t="shared" si="11"/>
        <v/>
      </c>
    </row>
    <row r="369" spans="1:10" x14ac:dyDescent="0.25">
      <c r="A369" s="25">
        <v>348</v>
      </c>
      <c r="B369" s="58"/>
      <c r="C369" s="35"/>
      <c r="D369" s="1" t="str">
        <f>IF(ISNA(VLOOKUP(B369,'Full Price List'!B:S,4,FALSE))," ",(VLOOKUP(B369,'Full Price List'!B:S,4,FALSE)))</f>
        <v xml:space="preserve"> </v>
      </c>
      <c r="E369" s="1"/>
      <c r="F369" s="31" t="str">
        <f>IF(ISNA(VLOOKUP(B369,'Full Price List'!B:S,18,FALSE))," ",(VLOOKUP(B369,'Full Price List'!B:S,20,FALSE)))</f>
        <v xml:space="preserve"> </v>
      </c>
      <c r="G369" s="2" t="str">
        <f>IF(ISNA(VLOOKUP(B369,'Full Price List'!B:S,11,FALSE))," ",(VLOOKUP(B369,'Full Price List'!B:S,13,FALSE)))</f>
        <v xml:space="preserve"> </v>
      </c>
      <c r="H369" s="21" t="str">
        <f>IF(ISNA(VLOOKUP(B369,'Full Price List'!B:S,8,FALSE))," ",(VLOOKUP(B369,'Full Price List'!B:S,10,FALSE)))</f>
        <v xml:space="preserve"> </v>
      </c>
      <c r="I369" s="3" t="str">
        <f t="shared" si="10"/>
        <v/>
      </c>
      <c r="J369" s="4" t="str">
        <f t="shared" si="11"/>
        <v/>
      </c>
    </row>
    <row r="370" spans="1:10" x14ac:dyDescent="0.25">
      <c r="A370" s="25">
        <v>349</v>
      </c>
      <c r="B370" s="58"/>
      <c r="C370" s="35"/>
      <c r="D370" s="1" t="str">
        <f>IF(ISNA(VLOOKUP(B370,'Full Price List'!B:S,4,FALSE))," ",(VLOOKUP(B370,'Full Price List'!B:S,4,FALSE)))</f>
        <v xml:space="preserve"> </v>
      </c>
      <c r="E370" s="1"/>
      <c r="F370" s="31" t="str">
        <f>IF(ISNA(VLOOKUP(B370,'Full Price List'!B:S,18,FALSE))," ",(VLOOKUP(B370,'Full Price List'!B:S,20,FALSE)))</f>
        <v xml:space="preserve"> </v>
      </c>
      <c r="G370" s="2" t="str">
        <f>IF(ISNA(VLOOKUP(B370,'Full Price List'!B:S,11,FALSE))," ",(VLOOKUP(B370,'Full Price List'!B:S,13,FALSE)))</f>
        <v xml:space="preserve"> </v>
      </c>
      <c r="H370" s="21" t="str">
        <f>IF(ISNA(VLOOKUP(B370,'Full Price List'!B:S,8,FALSE))," ",(VLOOKUP(B370,'Full Price List'!B:S,10,FALSE)))</f>
        <v xml:space="preserve"> </v>
      </c>
      <c r="I370" s="3" t="str">
        <f t="shared" si="10"/>
        <v/>
      </c>
      <c r="J370" s="4" t="str">
        <f t="shared" si="11"/>
        <v/>
      </c>
    </row>
    <row r="371" spans="1:10" x14ac:dyDescent="0.25">
      <c r="A371" s="25">
        <v>350</v>
      </c>
      <c r="B371" s="58"/>
      <c r="C371" s="35"/>
      <c r="D371" s="1" t="str">
        <f>IF(ISNA(VLOOKUP(B371,'Full Price List'!B:S,4,FALSE))," ",(VLOOKUP(B371,'Full Price List'!B:S,4,FALSE)))</f>
        <v xml:space="preserve"> </v>
      </c>
      <c r="E371" s="1"/>
      <c r="F371" s="31" t="str">
        <f>IF(ISNA(VLOOKUP(B371,'Full Price List'!B:S,18,FALSE))," ",(VLOOKUP(B371,'Full Price List'!B:S,20,FALSE)))</f>
        <v xml:space="preserve"> </v>
      </c>
      <c r="G371" s="2" t="str">
        <f>IF(ISNA(VLOOKUP(B371,'Full Price List'!B:S,11,FALSE))," ",(VLOOKUP(B371,'Full Price List'!B:S,13,FALSE)))</f>
        <v xml:space="preserve"> </v>
      </c>
      <c r="H371" s="21" t="str">
        <f>IF(ISNA(VLOOKUP(B371,'Full Price List'!B:S,8,FALSE))," ",(VLOOKUP(B371,'Full Price List'!B:S,10,FALSE)))</f>
        <v xml:space="preserve"> </v>
      </c>
      <c r="I371" s="3" t="str">
        <f t="shared" si="10"/>
        <v/>
      </c>
      <c r="J371" s="4" t="str">
        <f t="shared" si="11"/>
        <v/>
      </c>
    </row>
    <row r="372" spans="1:10" x14ac:dyDescent="0.25">
      <c r="A372" s="25">
        <v>351</v>
      </c>
      <c r="B372" s="58"/>
      <c r="C372" s="35"/>
      <c r="D372" s="1" t="str">
        <f>IF(ISNA(VLOOKUP(B372,'Full Price List'!B:S,4,FALSE))," ",(VLOOKUP(B372,'Full Price List'!B:S,4,FALSE)))</f>
        <v xml:space="preserve"> </v>
      </c>
      <c r="E372" s="1"/>
      <c r="F372" s="31" t="str">
        <f>IF(ISNA(VLOOKUP(B372,'Full Price List'!B:S,18,FALSE))," ",(VLOOKUP(B372,'Full Price List'!B:S,20,FALSE)))</f>
        <v xml:space="preserve"> </v>
      </c>
      <c r="G372" s="2" t="str">
        <f>IF(ISNA(VLOOKUP(B372,'Full Price List'!B:S,11,FALSE))," ",(VLOOKUP(B372,'Full Price List'!B:S,13,FALSE)))</f>
        <v xml:space="preserve"> </v>
      </c>
      <c r="H372" s="21" t="str">
        <f>IF(ISNA(VLOOKUP(B372,'Full Price List'!B:S,8,FALSE))," ",(VLOOKUP(B372,'Full Price List'!B:S,10,FALSE)))</f>
        <v xml:space="preserve"> </v>
      </c>
      <c r="I372" s="3" t="str">
        <f t="shared" si="10"/>
        <v/>
      </c>
      <c r="J372" s="4" t="str">
        <f t="shared" si="11"/>
        <v/>
      </c>
    </row>
    <row r="373" spans="1:10" x14ac:dyDescent="0.25">
      <c r="A373" s="25">
        <v>352</v>
      </c>
      <c r="B373" s="58"/>
      <c r="C373" s="35"/>
      <c r="D373" s="1" t="str">
        <f>IF(ISNA(VLOOKUP(B373,'Full Price List'!B:S,4,FALSE))," ",(VLOOKUP(B373,'Full Price List'!B:S,4,FALSE)))</f>
        <v xml:space="preserve"> </v>
      </c>
      <c r="E373" s="1"/>
      <c r="F373" s="31" t="str">
        <f>IF(ISNA(VLOOKUP(B373,'Full Price List'!B:S,18,FALSE))," ",(VLOOKUP(B373,'Full Price List'!B:S,20,FALSE)))</f>
        <v xml:space="preserve"> </v>
      </c>
      <c r="G373" s="2" t="str">
        <f>IF(ISNA(VLOOKUP(B373,'Full Price List'!B:S,11,FALSE))," ",(VLOOKUP(B373,'Full Price List'!B:S,13,FALSE)))</f>
        <v xml:space="preserve"> </v>
      </c>
      <c r="H373" s="21" t="str">
        <f>IF(ISNA(VLOOKUP(B373,'Full Price List'!B:S,8,FALSE))," ",(VLOOKUP(B373,'Full Price List'!B:S,10,FALSE)))</f>
        <v xml:space="preserve"> </v>
      </c>
      <c r="I373" s="3" t="str">
        <f t="shared" si="10"/>
        <v/>
      </c>
      <c r="J373" s="4" t="str">
        <f t="shared" si="11"/>
        <v/>
      </c>
    </row>
    <row r="374" spans="1:10" x14ac:dyDescent="0.25">
      <c r="A374" s="25">
        <v>353</v>
      </c>
      <c r="B374" s="58"/>
      <c r="C374" s="35"/>
      <c r="D374" s="1" t="str">
        <f>IF(ISNA(VLOOKUP(B374,'Full Price List'!B:S,4,FALSE))," ",(VLOOKUP(B374,'Full Price List'!B:S,4,FALSE)))</f>
        <v xml:space="preserve"> </v>
      </c>
      <c r="E374" s="1"/>
      <c r="F374" s="31" t="str">
        <f>IF(ISNA(VLOOKUP(B374,'Full Price List'!B:S,18,FALSE))," ",(VLOOKUP(B374,'Full Price List'!B:S,20,FALSE)))</f>
        <v xml:space="preserve"> </v>
      </c>
      <c r="G374" s="2" t="str">
        <f>IF(ISNA(VLOOKUP(B374,'Full Price List'!B:S,11,FALSE))," ",(VLOOKUP(B374,'Full Price List'!B:S,13,FALSE)))</f>
        <v xml:space="preserve"> </v>
      </c>
      <c r="H374" s="21" t="str">
        <f>IF(ISNA(VLOOKUP(B374,'Full Price List'!B:S,8,FALSE))," ",(VLOOKUP(B374,'Full Price List'!B:S,10,FALSE)))</f>
        <v xml:space="preserve"> </v>
      </c>
      <c r="I374" s="3" t="str">
        <f t="shared" si="10"/>
        <v/>
      </c>
      <c r="J374" s="4" t="str">
        <f t="shared" si="11"/>
        <v/>
      </c>
    </row>
    <row r="375" spans="1:10" x14ac:dyDescent="0.25">
      <c r="A375" s="25">
        <v>354</v>
      </c>
      <c r="B375" s="58"/>
      <c r="C375" s="35"/>
      <c r="D375" s="1" t="str">
        <f>IF(ISNA(VLOOKUP(B375,'Full Price List'!B:S,4,FALSE))," ",(VLOOKUP(B375,'Full Price List'!B:S,4,FALSE)))</f>
        <v xml:space="preserve"> </v>
      </c>
      <c r="E375" s="1"/>
      <c r="F375" s="31" t="str">
        <f>IF(ISNA(VLOOKUP(B375,'Full Price List'!B:S,18,FALSE))," ",(VLOOKUP(B375,'Full Price List'!B:S,20,FALSE)))</f>
        <v xml:space="preserve"> </v>
      </c>
      <c r="G375" s="2" t="str">
        <f>IF(ISNA(VLOOKUP(B375,'Full Price List'!B:S,11,FALSE))," ",(VLOOKUP(B375,'Full Price List'!B:S,13,FALSE)))</f>
        <v xml:space="preserve"> </v>
      </c>
      <c r="H375" s="21" t="str">
        <f>IF(ISNA(VLOOKUP(B375,'Full Price List'!B:S,8,FALSE))," ",(VLOOKUP(B375,'Full Price List'!B:S,10,FALSE)))</f>
        <v xml:space="preserve"> </v>
      </c>
      <c r="I375" s="3" t="str">
        <f t="shared" si="10"/>
        <v/>
      </c>
      <c r="J375" s="4" t="str">
        <f t="shared" si="11"/>
        <v/>
      </c>
    </row>
    <row r="376" spans="1:10" x14ac:dyDescent="0.25">
      <c r="A376" s="25">
        <v>355</v>
      </c>
      <c r="B376" s="58"/>
      <c r="C376" s="35"/>
      <c r="D376" s="1" t="str">
        <f>IF(ISNA(VLOOKUP(B376,'Full Price List'!B:S,4,FALSE))," ",(VLOOKUP(B376,'Full Price List'!B:S,4,FALSE)))</f>
        <v xml:space="preserve"> </v>
      </c>
      <c r="E376" s="1"/>
      <c r="F376" s="31" t="str">
        <f>IF(ISNA(VLOOKUP(B376,'Full Price List'!B:S,18,FALSE))," ",(VLOOKUP(B376,'Full Price List'!B:S,20,FALSE)))</f>
        <v xml:space="preserve"> </v>
      </c>
      <c r="G376" s="2" t="str">
        <f>IF(ISNA(VLOOKUP(B376,'Full Price List'!B:S,11,FALSE))," ",(VLOOKUP(B376,'Full Price List'!B:S,13,FALSE)))</f>
        <v xml:space="preserve"> </v>
      </c>
      <c r="H376" s="21" t="str">
        <f>IF(ISNA(VLOOKUP(B376,'Full Price List'!B:S,8,FALSE))," ",(VLOOKUP(B376,'Full Price List'!B:S,10,FALSE)))</f>
        <v xml:space="preserve"> </v>
      </c>
      <c r="I376" s="3" t="str">
        <f t="shared" si="10"/>
        <v/>
      </c>
      <c r="J376" s="4" t="str">
        <f t="shared" si="11"/>
        <v/>
      </c>
    </row>
    <row r="377" spans="1:10" x14ac:dyDescent="0.25">
      <c r="A377" s="25">
        <v>356</v>
      </c>
      <c r="B377" s="58"/>
      <c r="C377" s="35"/>
      <c r="D377" s="1" t="str">
        <f>IF(ISNA(VLOOKUP(B377,'Full Price List'!B:S,4,FALSE))," ",(VLOOKUP(B377,'Full Price List'!B:S,4,FALSE)))</f>
        <v xml:space="preserve"> </v>
      </c>
      <c r="E377" s="1"/>
      <c r="F377" s="31" t="str">
        <f>IF(ISNA(VLOOKUP(B377,'Full Price List'!B:S,18,FALSE))," ",(VLOOKUP(B377,'Full Price List'!B:S,20,FALSE)))</f>
        <v xml:space="preserve"> </v>
      </c>
      <c r="G377" s="2" t="str">
        <f>IF(ISNA(VLOOKUP(B377,'Full Price List'!B:S,11,FALSE))," ",(VLOOKUP(B377,'Full Price List'!B:S,13,FALSE)))</f>
        <v xml:space="preserve"> </v>
      </c>
      <c r="H377" s="21" t="str">
        <f>IF(ISNA(VLOOKUP(B377,'Full Price List'!B:S,8,FALSE))," ",(VLOOKUP(B377,'Full Price List'!B:S,10,FALSE)))</f>
        <v xml:space="preserve"> </v>
      </c>
      <c r="I377" s="3" t="str">
        <f t="shared" si="10"/>
        <v/>
      </c>
      <c r="J377" s="4" t="str">
        <f t="shared" si="11"/>
        <v/>
      </c>
    </row>
    <row r="378" spans="1:10" x14ac:dyDescent="0.25">
      <c r="A378" s="25">
        <v>357</v>
      </c>
      <c r="B378" s="58"/>
      <c r="C378" s="35"/>
      <c r="D378" s="1" t="str">
        <f>IF(ISNA(VLOOKUP(B378,'Full Price List'!B:S,4,FALSE))," ",(VLOOKUP(B378,'Full Price List'!B:S,4,FALSE)))</f>
        <v xml:space="preserve"> </v>
      </c>
      <c r="E378" s="1"/>
      <c r="F378" s="31" t="str">
        <f>IF(ISNA(VLOOKUP(B378,'Full Price List'!B:S,18,FALSE))," ",(VLOOKUP(B378,'Full Price List'!B:S,20,FALSE)))</f>
        <v xml:space="preserve"> </v>
      </c>
      <c r="G378" s="2" t="str">
        <f>IF(ISNA(VLOOKUP(B378,'Full Price List'!B:S,11,FALSE))," ",(VLOOKUP(B378,'Full Price List'!B:S,13,FALSE)))</f>
        <v xml:space="preserve"> </v>
      </c>
      <c r="H378" s="21" t="str">
        <f>IF(ISNA(VLOOKUP(B378,'Full Price List'!B:S,8,FALSE))," ",(VLOOKUP(B378,'Full Price List'!B:S,10,FALSE)))</f>
        <v xml:space="preserve"> </v>
      </c>
      <c r="I378" s="3" t="str">
        <f t="shared" si="10"/>
        <v/>
      </c>
      <c r="J378" s="4" t="str">
        <f t="shared" si="11"/>
        <v/>
      </c>
    </row>
    <row r="379" spans="1:10" x14ac:dyDescent="0.25">
      <c r="A379" s="25">
        <v>358</v>
      </c>
      <c r="B379" s="58"/>
      <c r="C379" s="35"/>
      <c r="D379" s="1" t="str">
        <f>IF(ISNA(VLOOKUP(B379,'Full Price List'!B:S,4,FALSE))," ",(VLOOKUP(B379,'Full Price List'!B:S,4,FALSE)))</f>
        <v xml:space="preserve"> </v>
      </c>
      <c r="E379" s="1"/>
      <c r="F379" s="31" t="str">
        <f>IF(ISNA(VLOOKUP(B379,'Full Price List'!B:S,18,FALSE))," ",(VLOOKUP(B379,'Full Price List'!B:S,20,FALSE)))</f>
        <v xml:space="preserve"> </v>
      </c>
      <c r="G379" s="2" t="str">
        <f>IF(ISNA(VLOOKUP(B379,'Full Price List'!B:S,11,FALSE))," ",(VLOOKUP(B379,'Full Price List'!B:S,13,FALSE)))</f>
        <v xml:space="preserve"> </v>
      </c>
      <c r="H379" s="21" t="str">
        <f>IF(ISNA(VLOOKUP(B379,'Full Price List'!B:S,8,FALSE))," ",(VLOOKUP(B379,'Full Price List'!B:S,10,FALSE)))</f>
        <v xml:space="preserve"> </v>
      </c>
      <c r="I379" s="3" t="str">
        <f t="shared" si="10"/>
        <v/>
      </c>
      <c r="J379" s="4" t="str">
        <f t="shared" si="11"/>
        <v/>
      </c>
    </row>
    <row r="380" spans="1:10" x14ac:dyDescent="0.25">
      <c r="A380" s="25">
        <v>359</v>
      </c>
      <c r="B380" s="58"/>
      <c r="C380" s="35"/>
      <c r="D380" s="1" t="str">
        <f>IF(ISNA(VLOOKUP(B380,'Full Price List'!B:S,4,FALSE))," ",(VLOOKUP(B380,'Full Price List'!B:S,4,FALSE)))</f>
        <v xml:space="preserve"> </v>
      </c>
      <c r="E380" s="1"/>
      <c r="F380" s="31" t="str">
        <f>IF(ISNA(VLOOKUP(B380,'Full Price List'!B:S,18,FALSE))," ",(VLOOKUP(B380,'Full Price List'!B:S,20,FALSE)))</f>
        <v xml:space="preserve"> </v>
      </c>
      <c r="G380" s="2" t="str">
        <f>IF(ISNA(VLOOKUP(B380,'Full Price List'!B:S,11,FALSE))," ",(VLOOKUP(B380,'Full Price List'!B:S,13,FALSE)))</f>
        <v xml:space="preserve"> </v>
      </c>
      <c r="H380" s="21" t="str">
        <f>IF(ISNA(VLOOKUP(B380,'Full Price List'!B:S,8,FALSE))," ",(VLOOKUP(B380,'Full Price List'!B:S,10,FALSE)))</f>
        <v xml:space="preserve"> </v>
      </c>
      <c r="I380" s="3" t="str">
        <f t="shared" si="10"/>
        <v/>
      </c>
      <c r="J380" s="4" t="str">
        <f t="shared" si="11"/>
        <v/>
      </c>
    </row>
    <row r="381" spans="1:10" x14ac:dyDescent="0.25">
      <c r="A381" s="25">
        <v>360</v>
      </c>
      <c r="B381" s="58"/>
      <c r="C381" s="35"/>
      <c r="D381" s="1" t="str">
        <f>IF(ISNA(VLOOKUP(B381,'Full Price List'!B:S,4,FALSE))," ",(VLOOKUP(B381,'Full Price List'!B:S,4,FALSE)))</f>
        <v xml:space="preserve"> </v>
      </c>
      <c r="E381" s="1"/>
      <c r="F381" s="31" t="str">
        <f>IF(ISNA(VLOOKUP(B381,'Full Price List'!B:S,18,FALSE))," ",(VLOOKUP(B381,'Full Price List'!B:S,20,FALSE)))</f>
        <v xml:space="preserve"> </v>
      </c>
      <c r="G381" s="2" t="str">
        <f>IF(ISNA(VLOOKUP(B381,'Full Price List'!B:S,11,FALSE))," ",(VLOOKUP(B381,'Full Price List'!B:S,13,FALSE)))</f>
        <v xml:space="preserve"> </v>
      </c>
      <c r="H381" s="21" t="str">
        <f>IF(ISNA(VLOOKUP(B381,'Full Price List'!B:S,8,FALSE))," ",(VLOOKUP(B381,'Full Price List'!B:S,10,FALSE)))</f>
        <v xml:space="preserve"> </v>
      </c>
      <c r="I381" s="3" t="str">
        <f t="shared" si="10"/>
        <v/>
      </c>
      <c r="J381" s="4" t="str">
        <f t="shared" si="11"/>
        <v/>
      </c>
    </row>
    <row r="382" spans="1:10" x14ac:dyDescent="0.25">
      <c r="A382" s="25">
        <v>361</v>
      </c>
      <c r="B382" s="58"/>
      <c r="C382" s="35"/>
      <c r="D382" s="1" t="str">
        <f>IF(ISNA(VLOOKUP(B382,'Full Price List'!B:S,4,FALSE))," ",(VLOOKUP(B382,'Full Price List'!B:S,4,FALSE)))</f>
        <v xml:space="preserve"> </v>
      </c>
      <c r="E382" s="1"/>
      <c r="F382" s="31" t="str">
        <f>IF(ISNA(VLOOKUP(B382,'Full Price List'!B:S,18,FALSE))," ",(VLOOKUP(B382,'Full Price List'!B:S,20,FALSE)))</f>
        <v xml:space="preserve"> </v>
      </c>
      <c r="G382" s="2" t="str">
        <f>IF(ISNA(VLOOKUP(B382,'Full Price List'!B:S,11,FALSE))," ",(VLOOKUP(B382,'Full Price List'!B:S,13,FALSE)))</f>
        <v xml:space="preserve"> </v>
      </c>
      <c r="H382" s="21" t="str">
        <f>IF(ISNA(VLOOKUP(B382,'Full Price List'!B:S,8,FALSE))," ",(VLOOKUP(B382,'Full Price List'!B:S,10,FALSE)))</f>
        <v xml:space="preserve"> </v>
      </c>
      <c r="I382" s="3" t="str">
        <f t="shared" si="10"/>
        <v/>
      </c>
      <c r="J382" s="4" t="str">
        <f t="shared" si="11"/>
        <v/>
      </c>
    </row>
    <row r="383" spans="1:10" x14ac:dyDescent="0.25">
      <c r="A383" s="25">
        <v>362</v>
      </c>
      <c r="B383" s="58"/>
      <c r="C383" s="35"/>
      <c r="D383" s="1" t="str">
        <f>IF(ISNA(VLOOKUP(B383,'Full Price List'!B:S,4,FALSE))," ",(VLOOKUP(B383,'Full Price List'!B:S,4,FALSE)))</f>
        <v xml:space="preserve"> </v>
      </c>
      <c r="E383" s="1"/>
      <c r="F383" s="31" t="str">
        <f>IF(ISNA(VLOOKUP(B383,'Full Price List'!B:S,18,FALSE))," ",(VLOOKUP(B383,'Full Price List'!B:S,20,FALSE)))</f>
        <v xml:space="preserve"> </v>
      </c>
      <c r="G383" s="2" t="str">
        <f>IF(ISNA(VLOOKUP(B383,'Full Price List'!B:S,11,FALSE))," ",(VLOOKUP(B383,'Full Price List'!B:S,13,FALSE)))</f>
        <v xml:space="preserve"> </v>
      </c>
      <c r="H383" s="21" t="str">
        <f>IF(ISNA(VLOOKUP(B383,'Full Price List'!B:S,8,FALSE))," ",(VLOOKUP(B383,'Full Price List'!B:S,10,FALSE)))</f>
        <v xml:space="preserve"> </v>
      </c>
      <c r="I383" s="3" t="str">
        <f t="shared" si="10"/>
        <v/>
      </c>
      <c r="J383" s="4" t="str">
        <f t="shared" si="11"/>
        <v/>
      </c>
    </row>
    <row r="384" spans="1:10" x14ac:dyDescent="0.25">
      <c r="A384" s="25">
        <v>363</v>
      </c>
      <c r="B384" s="58"/>
      <c r="C384" s="35"/>
      <c r="D384" s="1" t="str">
        <f>IF(ISNA(VLOOKUP(B384,'Full Price List'!B:S,4,FALSE))," ",(VLOOKUP(B384,'Full Price List'!B:S,4,FALSE)))</f>
        <v xml:space="preserve"> </v>
      </c>
      <c r="E384" s="1"/>
      <c r="F384" s="31" t="str">
        <f>IF(ISNA(VLOOKUP(B384,'Full Price List'!B:S,18,FALSE))," ",(VLOOKUP(B384,'Full Price List'!B:S,20,FALSE)))</f>
        <v xml:space="preserve"> </v>
      </c>
      <c r="G384" s="2" t="str">
        <f>IF(ISNA(VLOOKUP(B384,'Full Price List'!B:S,11,FALSE))," ",(VLOOKUP(B384,'Full Price List'!B:S,13,FALSE)))</f>
        <v xml:space="preserve"> </v>
      </c>
      <c r="H384" s="21" t="str">
        <f>IF(ISNA(VLOOKUP(B384,'Full Price List'!B:S,8,FALSE))," ",(VLOOKUP(B384,'Full Price List'!B:S,10,FALSE)))</f>
        <v xml:space="preserve"> </v>
      </c>
      <c r="I384" s="3" t="str">
        <f t="shared" si="10"/>
        <v/>
      </c>
      <c r="J384" s="4" t="str">
        <f t="shared" si="11"/>
        <v/>
      </c>
    </row>
    <row r="385" spans="1:10" x14ac:dyDescent="0.25">
      <c r="A385" s="25">
        <v>364</v>
      </c>
      <c r="B385" s="58"/>
      <c r="C385" s="35"/>
      <c r="D385" s="1" t="str">
        <f>IF(ISNA(VLOOKUP(B385,'Full Price List'!B:S,4,FALSE))," ",(VLOOKUP(B385,'Full Price List'!B:S,4,FALSE)))</f>
        <v xml:space="preserve"> </v>
      </c>
      <c r="E385" s="1"/>
      <c r="F385" s="31" t="str">
        <f>IF(ISNA(VLOOKUP(B385,'Full Price List'!B:S,18,FALSE))," ",(VLOOKUP(B385,'Full Price List'!B:S,20,FALSE)))</f>
        <v xml:space="preserve"> </v>
      </c>
      <c r="G385" s="2" t="str">
        <f>IF(ISNA(VLOOKUP(B385,'Full Price List'!B:S,11,FALSE))," ",(VLOOKUP(B385,'Full Price List'!B:S,13,FALSE)))</f>
        <v xml:space="preserve"> </v>
      </c>
      <c r="H385" s="21" t="str">
        <f>IF(ISNA(VLOOKUP(B385,'Full Price List'!B:S,8,FALSE))," ",(VLOOKUP(B385,'Full Price List'!B:S,10,FALSE)))</f>
        <v xml:space="preserve"> </v>
      </c>
      <c r="I385" s="3" t="str">
        <f t="shared" si="10"/>
        <v/>
      </c>
      <c r="J385" s="4" t="str">
        <f t="shared" si="11"/>
        <v/>
      </c>
    </row>
    <row r="386" spans="1:10" x14ac:dyDescent="0.25">
      <c r="A386" s="25">
        <v>365</v>
      </c>
      <c r="B386" s="58"/>
      <c r="C386" s="35"/>
      <c r="D386" s="1" t="str">
        <f>IF(ISNA(VLOOKUP(B386,'Full Price List'!B:S,4,FALSE))," ",(VLOOKUP(B386,'Full Price List'!B:S,4,FALSE)))</f>
        <v xml:space="preserve"> </v>
      </c>
      <c r="E386" s="1"/>
      <c r="F386" s="31" t="str">
        <f>IF(ISNA(VLOOKUP(B386,'Full Price List'!B:S,18,FALSE))," ",(VLOOKUP(B386,'Full Price List'!B:S,20,FALSE)))</f>
        <v xml:space="preserve"> </v>
      </c>
      <c r="G386" s="2" t="str">
        <f>IF(ISNA(VLOOKUP(B386,'Full Price List'!B:S,11,FALSE))," ",(VLOOKUP(B386,'Full Price List'!B:S,13,FALSE)))</f>
        <v xml:space="preserve"> </v>
      </c>
      <c r="H386" s="21" t="str">
        <f>IF(ISNA(VLOOKUP(B386,'Full Price List'!B:S,8,FALSE))," ",(VLOOKUP(B386,'Full Price List'!B:S,10,FALSE)))</f>
        <v xml:space="preserve"> </v>
      </c>
      <c r="I386" s="3" t="str">
        <f t="shared" si="10"/>
        <v/>
      </c>
      <c r="J386" s="4" t="str">
        <f t="shared" si="11"/>
        <v/>
      </c>
    </row>
    <row r="387" spans="1:10" x14ac:dyDescent="0.25">
      <c r="A387" s="25">
        <v>366</v>
      </c>
      <c r="B387" s="58"/>
      <c r="C387" s="35"/>
      <c r="D387" s="1" t="str">
        <f>IF(ISNA(VLOOKUP(B387,'Full Price List'!B:S,4,FALSE))," ",(VLOOKUP(B387,'Full Price List'!B:S,4,FALSE)))</f>
        <v xml:space="preserve"> </v>
      </c>
      <c r="E387" s="1"/>
      <c r="F387" s="31" t="str">
        <f>IF(ISNA(VLOOKUP(B387,'Full Price List'!B:S,18,FALSE))," ",(VLOOKUP(B387,'Full Price List'!B:S,20,FALSE)))</f>
        <v xml:space="preserve"> </v>
      </c>
      <c r="G387" s="2" t="str">
        <f>IF(ISNA(VLOOKUP(B387,'Full Price List'!B:S,11,FALSE))," ",(VLOOKUP(B387,'Full Price List'!B:S,13,FALSE)))</f>
        <v xml:space="preserve"> </v>
      </c>
      <c r="H387" s="21" t="str">
        <f>IF(ISNA(VLOOKUP(B387,'Full Price List'!B:S,8,FALSE))," ",(VLOOKUP(B387,'Full Price List'!B:S,10,FALSE)))</f>
        <v xml:space="preserve"> </v>
      </c>
      <c r="I387" s="3" t="str">
        <f t="shared" si="10"/>
        <v/>
      </c>
      <c r="J387" s="4" t="str">
        <f t="shared" si="11"/>
        <v/>
      </c>
    </row>
    <row r="388" spans="1:10" x14ac:dyDescent="0.25">
      <c r="A388" s="25">
        <v>367</v>
      </c>
      <c r="B388" s="58"/>
      <c r="C388" s="35"/>
      <c r="D388" s="1" t="str">
        <f>IF(ISNA(VLOOKUP(B388,'Full Price List'!B:S,4,FALSE))," ",(VLOOKUP(B388,'Full Price List'!B:S,4,FALSE)))</f>
        <v xml:space="preserve"> </v>
      </c>
      <c r="E388" s="1"/>
      <c r="F388" s="31" t="str">
        <f>IF(ISNA(VLOOKUP(B388,'Full Price List'!B:S,18,FALSE))," ",(VLOOKUP(B388,'Full Price List'!B:S,20,FALSE)))</f>
        <v xml:space="preserve"> </v>
      </c>
      <c r="G388" s="2" t="str">
        <f>IF(ISNA(VLOOKUP(B388,'Full Price List'!B:S,11,FALSE))," ",(VLOOKUP(B388,'Full Price List'!B:S,13,FALSE)))</f>
        <v xml:space="preserve"> </v>
      </c>
      <c r="H388" s="21" t="str">
        <f>IF(ISNA(VLOOKUP(B388,'Full Price List'!B:S,8,FALSE))," ",(VLOOKUP(B388,'Full Price List'!B:S,10,FALSE)))</f>
        <v xml:space="preserve"> </v>
      </c>
      <c r="I388" s="3" t="str">
        <f t="shared" si="10"/>
        <v/>
      </c>
      <c r="J388" s="4" t="str">
        <f t="shared" si="11"/>
        <v/>
      </c>
    </row>
    <row r="389" spans="1:10" x14ac:dyDescent="0.25">
      <c r="A389" s="25">
        <v>368</v>
      </c>
      <c r="B389" s="58"/>
      <c r="C389" s="35"/>
      <c r="D389" s="1" t="str">
        <f>IF(ISNA(VLOOKUP(B389,'Full Price List'!B:S,4,FALSE))," ",(VLOOKUP(B389,'Full Price List'!B:S,4,FALSE)))</f>
        <v xml:space="preserve"> </v>
      </c>
      <c r="E389" s="1"/>
      <c r="F389" s="31" t="str">
        <f>IF(ISNA(VLOOKUP(B389,'Full Price List'!B:S,18,FALSE))," ",(VLOOKUP(B389,'Full Price List'!B:S,20,FALSE)))</f>
        <v xml:space="preserve"> </v>
      </c>
      <c r="G389" s="2" t="str">
        <f>IF(ISNA(VLOOKUP(B389,'Full Price List'!B:S,11,FALSE))," ",(VLOOKUP(B389,'Full Price List'!B:S,13,FALSE)))</f>
        <v xml:space="preserve"> </v>
      </c>
      <c r="H389" s="21" t="str">
        <f>IF(ISNA(VLOOKUP(B389,'Full Price List'!B:S,8,FALSE))," ",(VLOOKUP(B389,'Full Price List'!B:S,10,FALSE)))</f>
        <v xml:space="preserve"> </v>
      </c>
      <c r="I389" s="3" t="str">
        <f t="shared" si="10"/>
        <v/>
      </c>
      <c r="J389" s="4" t="str">
        <f t="shared" si="11"/>
        <v/>
      </c>
    </row>
    <row r="390" spans="1:10" x14ac:dyDescent="0.25">
      <c r="A390" s="25">
        <v>369</v>
      </c>
      <c r="B390" s="58"/>
      <c r="C390" s="35"/>
      <c r="D390" s="1" t="str">
        <f>IF(ISNA(VLOOKUP(B390,'Full Price List'!B:S,4,FALSE))," ",(VLOOKUP(B390,'Full Price List'!B:S,4,FALSE)))</f>
        <v xml:space="preserve"> </v>
      </c>
      <c r="E390" s="1"/>
      <c r="F390" s="31" t="str">
        <f>IF(ISNA(VLOOKUP(B390,'Full Price List'!B:S,18,FALSE))," ",(VLOOKUP(B390,'Full Price List'!B:S,20,FALSE)))</f>
        <v xml:space="preserve"> </v>
      </c>
      <c r="G390" s="2" t="str">
        <f>IF(ISNA(VLOOKUP(B390,'Full Price List'!B:S,11,FALSE))," ",(VLOOKUP(B390,'Full Price List'!B:S,13,FALSE)))</f>
        <v xml:space="preserve"> </v>
      </c>
      <c r="H390" s="21" t="str">
        <f>IF(ISNA(VLOOKUP(B390,'Full Price List'!B:S,8,FALSE))," ",(VLOOKUP(B390,'Full Price List'!B:S,10,FALSE)))</f>
        <v xml:space="preserve"> </v>
      </c>
      <c r="I390" s="3" t="str">
        <f t="shared" si="10"/>
        <v/>
      </c>
      <c r="J390" s="4" t="str">
        <f t="shared" si="11"/>
        <v/>
      </c>
    </row>
    <row r="391" spans="1:10" x14ac:dyDescent="0.25">
      <c r="A391" s="25">
        <v>370</v>
      </c>
      <c r="B391" s="58"/>
      <c r="C391" s="35"/>
      <c r="D391" s="1" t="str">
        <f>IF(ISNA(VLOOKUP(B391,'Full Price List'!B:S,4,FALSE))," ",(VLOOKUP(B391,'Full Price List'!B:S,4,FALSE)))</f>
        <v xml:space="preserve"> </v>
      </c>
      <c r="E391" s="1"/>
      <c r="F391" s="31" t="str">
        <f>IF(ISNA(VLOOKUP(B391,'Full Price List'!B:S,18,FALSE))," ",(VLOOKUP(B391,'Full Price List'!B:S,20,FALSE)))</f>
        <v xml:space="preserve"> </v>
      </c>
      <c r="G391" s="2" t="str">
        <f>IF(ISNA(VLOOKUP(B391,'Full Price List'!B:S,11,FALSE))," ",(VLOOKUP(B391,'Full Price List'!B:S,13,FALSE)))</f>
        <v xml:space="preserve"> </v>
      </c>
      <c r="H391" s="21" t="str">
        <f>IF(ISNA(VLOOKUP(B391,'Full Price List'!B:S,8,FALSE))," ",(VLOOKUP(B391,'Full Price List'!B:S,10,FALSE)))</f>
        <v xml:space="preserve"> </v>
      </c>
      <c r="I391" s="3" t="str">
        <f t="shared" si="10"/>
        <v/>
      </c>
      <c r="J391" s="4" t="str">
        <f t="shared" si="11"/>
        <v/>
      </c>
    </row>
    <row r="392" spans="1:10" x14ac:dyDescent="0.25">
      <c r="A392" s="25">
        <v>371</v>
      </c>
      <c r="B392" s="58"/>
      <c r="C392" s="35"/>
      <c r="D392" s="1" t="str">
        <f>IF(ISNA(VLOOKUP(B392,'Full Price List'!B:S,4,FALSE))," ",(VLOOKUP(B392,'Full Price List'!B:S,4,FALSE)))</f>
        <v xml:space="preserve"> </v>
      </c>
      <c r="E392" s="1"/>
      <c r="F392" s="31" t="str">
        <f>IF(ISNA(VLOOKUP(B392,'Full Price List'!B:S,18,FALSE))," ",(VLOOKUP(B392,'Full Price List'!B:S,20,FALSE)))</f>
        <v xml:space="preserve"> </v>
      </c>
      <c r="G392" s="2" t="str">
        <f>IF(ISNA(VLOOKUP(B392,'Full Price List'!B:S,11,FALSE))," ",(VLOOKUP(B392,'Full Price List'!B:S,13,FALSE)))</f>
        <v xml:space="preserve"> </v>
      </c>
      <c r="H392" s="21" t="str">
        <f>IF(ISNA(VLOOKUP(B392,'Full Price List'!B:S,8,FALSE))," ",(VLOOKUP(B392,'Full Price List'!B:S,10,FALSE)))</f>
        <v xml:space="preserve"> </v>
      </c>
      <c r="I392" s="3" t="str">
        <f t="shared" si="10"/>
        <v/>
      </c>
      <c r="J392" s="4" t="str">
        <f t="shared" si="11"/>
        <v/>
      </c>
    </row>
    <row r="393" spans="1:10" x14ac:dyDescent="0.25">
      <c r="A393" s="25">
        <v>372</v>
      </c>
      <c r="B393" s="58"/>
      <c r="C393" s="35"/>
      <c r="D393" s="1" t="str">
        <f>IF(ISNA(VLOOKUP(B393,'Full Price List'!B:S,4,FALSE))," ",(VLOOKUP(B393,'Full Price List'!B:S,4,FALSE)))</f>
        <v xml:space="preserve"> </v>
      </c>
      <c r="E393" s="1"/>
      <c r="F393" s="31" t="str">
        <f>IF(ISNA(VLOOKUP(B393,'Full Price List'!B:S,18,FALSE))," ",(VLOOKUP(B393,'Full Price List'!B:S,20,FALSE)))</f>
        <v xml:space="preserve"> </v>
      </c>
      <c r="G393" s="2" t="str">
        <f>IF(ISNA(VLOOKUP(B393,'Full Price List'!B:S,11,FALSE))," ",(VLOOKUP(B393,'Full Price List'!B:S,13,FALSE)))</f>
        <v xml:space="preserve"> </v>
      </c>
      <c r="H393" s="21" t="str">
        <f>IF(ISNA(VLOOKUP(B393,'Full Price List'!B:S,8,FALSE))," ",(VLOOKUP(B393,'Full Price List'!B:S,10,FALSE)))</f>
        <v xml:space="preserve"> </v>
      </c>
      <c r="I393" s="3" t="str">
        <f t="shared" si="10"/>
        <v/>
      </c>
      <c r="J393" s="4" t="str">
        <f t="shared" si="11"/>
        <v/>
      </c>
    </row>
    <row r="394" spans="1:10" x14ac:dyDescent="0.25">
      <c r="A394" s="25">
        <v>373</v>
      </c>
      <c r="B394" s="58"/>
      <c r="C394" s="35"/>
      <c r="D394" s="1" t="str">
        <f>IF(ISNA(VLOOKUP(B394,'Full Price List'!B:S,4,FALSE))," ",(VLOOKUP(B394,'Full Price List'!B:S,4,FALSE)))</f>
        <v xml:space="preserve"> </v>
      </c>
      <c r="E394" s="1"/>
      <c r="F394" s="31" t="str">
        <f>IF(ISNA(VLOOKUP(B394,'Full Price List'!B:S,18,FALSE))," ",(VLOOKUP(B394,'Full Price List'!B:S,20,FALSE)))</f>
        <v xml:space="preserve"> </v>
      </c>
      <c r="G394" s="2" t="str">
        <f>IF(ISNA(VLOOKUP(B394,'Full Price List'!B:S,11,FALSE))," ",(VLOOKUP(B394,'Full Price List'!B:S,13,FALSE)))</f>
        <v xml:space="preserve"> </v>
      </c>
      <c r="H394" s="21" t="str">
        <f>IF(ISNA(VLOOKUP(B394,'Full Price List'!B:S,8,FALSE))," ",(VLOOKUP(B394,'Full Price List'!B:S,10,FALSE)))</f>
        <v xml:space="preserve"> </v>
      </c>
      <c r="I394" s="3" t="str">
        <f t="shared" si="10"/>
        <v/>
      </c>
      <c r="J394" s="4" t="str">
        <f t="shared" si="11"/>
        <v/>
      </c>
    </row>
    <row r="395" spans="1:10" x14ac:dyDescent="0.25">
      <c r="A395" s="25">
        <v>374</v>
      </c>
      <c r="B395" s="58"/>
      <c r="C395" s="35"/>
      <c r="D395" s="1" t="str">
        <f>IF(ISNA(VLOOKUP(B395,'Full Price List'!B:S,4,FALSE))," ",(VLOOKUP(B395,'Full Price List'!B:S,4,FALSE)))</f>
        <v xml:space="preserve"> </v>
      </c>
      <c r="E395" s="1"/>
      <c r="F395" s="31" t="str">
        <f>IF(ISNA(VLOOKUP(B395,'Full Price List'!B:S,18,FALSE))," ",(VLOOKUP(B395,'Full Price List'!B:S,20,FALSE)))</f>
        <v xml:space="preserve"> </v>
      </c>
      <c r="G395" s="2" t="str">
        <f>IF(ISNA(VLOOKUP(B395,'Full Price List'!B:S,11,FALSE))," ",(VLOOKUP(B395,'Full Price List'!B:S,13,FALSE)))</f>
        <v xml:space="preserve"> </v>
      </c>
      <c r="H395" s="21" t="str">
        <f>IF(ISNA(VLOOKUP(B395,'Full Price List'!B:S,8,FALSE))," ",(VLOOKUP(B395,'Full Price List'!B:S,10,FALSE)))</f>
        <v xml:space="preserve"> </v>
      </c>
      <c r="I395" s="3" t="str">
        <f t="shared" si="10"/>
        <v/>
      </c>
      <c r="J395" s="4" t="str">
        <f t="shared" si="11"/>
        <v/>
      </c>
    </row>
    <row r="396" spans="1:10" x14ac:dyDescent="0.25">
      <c r="A396" s="25">
        <v>375</v>
      </c>
      <c r="B396" s="58"/>
      <c r="C396" s="35"/>
      <c r="D396" s="1" t="str">
        <f>IF(ISNA(VLOOKUP(B396,'Full Price List'!B:S,4,FALSE))," ",(VLOOKUP(B396,'Full Price List'!B:S,4,FALSE)))</f>
        <v xml:space="preserve"> </v>
      </c>
      <c r="E396" s="1"/>
      <c r="F396" s="31" t="str">
        <f>IF(ISNA(VLOOKUP(B396,'Full Price List'!B:S,18,FALSE))," ",(VLOOKUP(B396,'Full Price List'!B:S,20,FALSE)))</f>
        <v xml:space="preserve"> </v>
      </c>
      <c r="G396" s="2" t="str">
        <f>IF(ISNA(VLOOKUP(B396,'Full Price List'!B:S,11,FALSE))," ",(VLOOKUP(B396,'Full Price List'!B:S,13,FALSE)))</f>
        <v xml:space="preserve"> </v>
      </c>
      <c r="H396" s="21" t="str">
        <f>IF(ISNA(VLOOKUP(B396,'Full Price List'!B:S,8,FALSE))," ",(VLOOKUP(B396,'Full Price List'!B:S,10,FALSE)))</f>
        <v xml:space="preserve"> </v>
      </c>
      <c r="I396" s="3" t="str">
        <f t="shared" si="10"/>
        <v/>
      </c>
      <c r="J396" s="4" t="str">
        <f t="shared" si="11"/>
        <v/>
      </c>
    </row>
    <row r="397" spans="1:10" x14ac:dyDescent="0.25">
      <c r="A397" s="25">
        <v>376</v>
      </c>
      <c r="B397" s="58"/>
      <c r="C397" s="35"/>
      <c r="D397" s="1" t="str">
        <f>IF(ISNA(VLOOKUP(B397,'Full Price List'!B:S,4,FALSE))," ",(VLOOKUP(B397,'Full Price List'!B:S,4,FALSE)))</f>
        <v xml:space="preserve"> </v>
      </c>
      <c r="E397" s="1"/>
      <c r="F397" s="31" t="str">
        <f>IF(ISNA(VLOOKUP(B397,'Full Price List'!B:S,18,FALSE))," ",(VLOOKUP(B397,'Full Price List'!B:S,20,FALSE)))</f>
        <v xml:space="preserve"> </v>
      </c>
      <c r="G397" s="2" t="str">
        <f>IF(ISNA(VLOOKUP(B397,'Full Price List'!B:S,11,FALSE))," ",(VLOOKUP(B397,'Full Price List'!B:S,13,FALSE)))</f>
        <v xml:space="preserve"> </v>
      </c>
      <c r="H397" s="21" t="str">
        <f>IF(ISNA(VLOOKUP(B397,'Full Price List'!B:S,8,FALSE))," ",(VLOOKUP(B397,'Full Price List'!B:S,10,FALSE)))</f>
        <v xml:space="preserve"> </v>
      </c>
      <c r="I397" s="3" t="str">
        <f t="shared" si="10"/>
        <v/>
      </c>
      <c r="J397" s="4" t="str">
        <f t="shared" si="11"/>
        <v/>
      </c>
    </row>
    <row r="398" spans="1:10" x14ac:dyDescent="0.25">
      <c r="A398" s="25">
        <v>377</v>
      </c>
      <c r="B398" s="58"/>
      <c r="C398" s="35"/>
      <c r="D398" s="1" t="str">
        <f>IF(ISNA(VLOOKUP(B398,'Full Price List'!B:S,4,FALSE))," ",(VLOOKUP(B398,'Full Price List'!B:S,4,FALSE)))</f>
        <v xml:space="preserve"> </v>
      </c>
      <c r="E398" s="1"/>
      <c r="F398" s="31" t="str">
        <f>IF(ISNA(VLOOKUP(B398,'Full Price List'!B:S,18,FALSE))," ",(VLOOKUP(B398,'Full Price List'!B:S,20,FALSE)))</f>
        <v xml:space="preserve"> </v>
      </c>
      <c r="G398" s="2" t="str">
        <f>IF(ISNA(VLOOKUP(B398,'Full Price List'!B:S,11,FALSE))," ",(VLOOKUP(B398,'Full Price List'!B:S,13,FALSE)))</f>
        <v xml:space="preserve"> </v>
      </c>
      <c r="H398" s="21" t="str">
        <f>IF(ISNA(VLOOKUP(B398,'Full Price List'!B:S,8,FALSE))," ",(VLOOKUP(B398,'Full Price List'!B:S,10,FALSE)))</f>
        <v xml:space="preserve"> </v>
      </c>
      <c r="I398" s="3" t="str">
        <f t="shared" si="10"/>
        <v/>
      </c>
      <c r="J398" s="4" t="str">
        <f t="shared" si="11"/>
        <v/>
      </c>
    </row>
    <row r="399" spans="1:10" x14ac:dyDescent="0.25">
      <c r="A399" s="25">
        <v>378</v>
      </c>
      <c r="B399" s="58"/>
      <c r="C399" s="35"/>
      <c r="D399" s="1" t="str">
        <f>IF(ISNA(VLOOKUP(B399,'Full Price List'!B:S,4,FALSE))," ",(VLOOKUP(B399,'Full Price List'!B:S,4,FALSE)))</f>
        <v xml:space="preserve"> </v>
      </c>
      <c r="E399" s="1"/>
      <c r="F399" s="31" t="str">
        <f>IF(ISNA(VLOOKUP(B399,'Full Price List'!B:S,18,FALSE))," ",(VLOOKUP(B399,'Full Price List'!B:S,20,FALSE)))</f>
        <v xml:space="preserve"> </v>
      </c>
      <c r="G399" s="2" t="str">
        <f>IF(ISNA(VLOOKUP(B399,'Full Price List'!B:S,11,FALSE))," ",(VLOOKUP(B399,'Full Price List'!B:S,13,FALSE)))</f>
        <v xml:space="preserve"> </v>
      </c>
      <c r="H399" s="21" t="str">
        <f>IF(ISNA(VLOOKUP(B399,'Full Price List'!B:S,8,FALSE))," ",(VLOOKUP(B399,'Full Price List'!B:S,10,FALSE)))</f>
        <v xml:space="preserve"> </v>
      </c>
      <c r="I399" s="3" t="str">
        <f t="shared" si="10"/>
        <v/>
      </c>
      <c r="J399" s="4" t="str">
        <f t="shared" si="11"/>
        <v/>
      </c>
    </row>
    <row r="400" spans="1:10" x14ac:dyDescent="0.25">
      <c r="A400" s="25">
        <v>379</v>
      </c>
      <c r="B400" s="58"/>
      <c r="C400" s="35"/>
      <c r="D400" s="1" t="str">
        <f>IF(ISNA(VLOOKUP(B400,'Full Price List'!B:S,4,FALSE))," ",(VLOOKUP(B400,'Full Price List'!B:S,4,FALSE)))</f>
        <v xml:space="preserve"> </v>
      </c>
      <c r="E400" s="1"/>
      <c r="F400" s="31" t="str">
        <f>IF(ISNA(VLOOKUP(B400,'Full Price List'!B:S,18,FALSE))," ",(VLOOKUP(B400,'Full Price List'!B:S,20,FALSE)))</f>
        <v xml:space="preserve"> </v>
      </c>
      <c r="G400" s="2" t="str">
        <f>IF(ISNA(VLOOKUP(B400,'Full Price List'!B:S,11,FALSE))," ",(VLOOKUP(B400,'Full Price List'!B:S,13,FALSE)))</f>
        <v xml:space="preserve"> </v>
      </c>
      <c r="H400" s="21" t="str">
        <f>IF(ISNA(VLOOKUP(B400,'Full Price List'!B:S,8,FALSE))," ",(VLOOKUP(B400,'Full Price List'!B:S,10,FALSE)))</f>
        <v xml:space="preserve"> </v>
      </c>
      <c r="I400" s="3" t="str">
        <f t="shared" si="10"/>
        <v/>
      </c>
      <c r="J400" s="4" t="str">
        <f t="shared" si="11"/>
        <v/>
      </c>
    </row>
    <row r="401" spans="1:10" x14ac:dyDescent="0.25">
      <c r="A401" s="25">
        <v>380</v>
      </c>
      <c r="B401" s="58"/>
      <c r="C401" s="35"/>
      <c r="D401" s="1" t="str">
        <f>IF(ISNA(VLOOKUP(B401,'Full Price List'!B:S,4,FALSE))," ",(VLOOKUP(B401,'Full Price List'!B:S,4,FALSE)))</f>
        <v xml:space="preserve"> </v>
      </c>
      <c r="E401" s="1"/>
      <c r="F401" s="31" t="str">
        <f>IF(ISNA(VLOOKUP(B401,'Full Price List'!B:S,18,FALSE))," ",(VLOOKUP(B401,'Full Price List'!B:S,20,FALSE)))</f>
        <v xml:space="preserve"> </v>
      </c>
      <c r="G401" s="2" t="str">
        <f>IF(ISNA(VLOOKUP(B401,'Full Price List'!B:S,11,FALSE))," ",(VLOOKUP(B401,'Full Price List'!B:S,13,FALSE)))</f>
        <v xml:space="preserve"> </v>
      </c>
      <c r="H401" s="21" t="str">
        <f>IF(ISNA(VLOOKUP(B401,'Full Price List'!B:S,8,FALSE))," ",(VLOOKUP(B401,'Full Price List'!B:S,10,FALSE)))</f>
        <v xml:space="preserve"> </v>
      </c>
      <c r="I401" s="3" t="str">
        <f t="shared" si="10"/>
        <v/>
      </c>
      <c r="J401" s="4" t="str">
        <f t="shared" si="11"/>
        <v/>
      </c>
    </row>
    <row r="402" spans="1:10" x14ac:dyDescent="0.25">
      <c r="A402" s="25">
        <v>381</v>
      </c>
      <c r="B402" s="58"/>
      <c r="C402" s="35"/>
      <c r="D402" s="1" t="str">
        <f>IF(ISNA(VLOOKUP(B402,'Full Price List'!B:S,4,FALSE))," ",(VLOOKUP(B402,'Full Price List'!B:S,4,FALSE)))</f>
        <v xml:space="preserve"> </v>
      </c>
      <c r="E402" s="1"/>
      <c r="F402" s="31" t="str">
        <f>IF(ISNA(VLOOKUP(B402,'Full Price List'!B:S,18,FALSE))," ",(VLOOKUP(B402,'Full Price List'!B:S,20,FALSE)))</f>
        <v xml:space="preserve"> </v>
      </c>
      <c r="G402" s="2" t="str">
        <f>IF(ISNA(VLOOKUP(B402,'Full Price List'!B:S,11,FALSE))," ",(VLOOKUP(B402,'Full Price List'!B:S,13,FALSE)))</f>
        <v xml:space="preserve"> </v>
      </c>
      <c r="H402" s="21" t="str">
        <f>IF(ISNA(VLOOKUP(B402,'Full Price List'!B:S,8,FALSE))," ",(VLOOKUP(B402,'Full Price List'!B:S,10,FALSE)))</f>
        <v xml:space="preserve"> </v>
      </c>
      <c r="I402" s="3" t="str">
        <f t="shared" si="10"/>
        <v/>
      </c>
      <c r="J402" s="4" t="str">
        <f t="shared" si="11"/>
        <v/>
      </c>
    </row>
    <row r="403" spans="1:10" x14ac:dyDescent="0.25">
      <c r="A403" s="25">
        <v>382</v>
      </c>
      <c r="B403" s="58"/>
      <c r="C403" s="35"/>
      <c r="D403" s="1" t="str">
        <f>IF(ISNA(VLOOKUP(B403,'Full Price List'!B:S,4,FALSE))," ",(VLOOKUP(B403,'Full Price List'!B:S,4,FALSE)))</f>
        <v xml:space="preserve"> </v>
      </c>
      <c r="E403" s="1"/>
      <c r="F403" s="31" t="str">
        <f>IF(ISNA(VLOOKUP(B403,'Full Price List'!B:S,18,FALSE))," ",(VLOOKUP(B403,'Full Price List'!B:S,20,FALSE)))</f>
        <v xml:space="preserve"> </v>
      </c>
      <c r="G403" s="2" t="str">
        <f>IF(ISNA(VLOOKUP(B403,'Full Price List'!B:S,11,FALSE))," ",(VLOOKUP(B403,'Full Price List'!B:S,13,FALSE)))</f>
        <v xml:space="preserve"> </v>
      </c>
      <c r="H403" s="21" t="str">
        <f>IF(ISNA(VLOOKUP(B403,'Full Price List'!B:S,8,FALSE))," ",(VLOOKUP(B403,'Full Price List'!B:S,10,FALSE)))</f>
        <v xml:space="preserve"> </v>
      </c>
      <c r="I403" s="3" t="str">
        <f t="shared" si="10"/>
        <v/>
      </c>
      <c r="J403" s="4" t="str">
        <f t="shared" si="11"/>
        <v/>
      </c>
    </row>
    <row r="404" spans="1:10" x14ac:dyDescent="0.25">
      <c r="A404" s="25">
        <v>383</v>
      </c>
      <c r="B404" s="58"/>
      <c r="C404" s="35"/>
      <c r="D404" s="1" t="str">
        <f>IF(ISNA(VLOOKUP(B404,'Full Price List'!B:S,4,FALSE))," ",(VLOOKUP(B404,'Full Price List'!B:S,4,FALSE)))</f>
        <v xml:space="preserve"> </v>
      </c>
      <c r="E404" s="1"/>
      <c r="F404" s="31" t="str">
        <f>IF(ISNA(VLOOKUP(B404,'Full Price List'!B:S,18,FALSE))," ",(VLOOKUP(B404,'Full Price List'!B:S,20,FALSE)))</f>
        <v xml:space="preserve"> </v>
      </c>
      <c r="G404" s="2" t="str">
        <f>IF(ISNA(VLOOKUP(B404,'Full Price List'!B:S,11,FALSE))," ",(VLOOKUP(B404,'Full Price List'!B:S,13,FALSE)))</f>
        <v xml:space="preserve"> </v>
      </c>
      <c r="H404" s="21" t="str">
        <f>IF(ISNA(VLOOKUP(B404,'Full Price List'!B:S,8,FALSE))," ",(VLOOKUP(B404,'Full Price List'!B:S,10,FALSE)))</f>
        <v xml:space="preserve"> </v>
      </c>
      <c r="I404" s="3" t="str">
        <f t="shared" si="10"/>
        <v/>
      </c>
      <c r="J404" s="4" t="str">
        <f t="shared" si="11"/>
        <v/>
      </c>
    </row>
    <row r="405" spans="1:10" x14ac:dyDescent="0.25">
      <c r="A405" s="25">
        <v>384</v>
      </c>
      <c r="B405" s="58"/>
      <c r="C405" s="35"/>
      <c r="D405" s="1" t="str">
        <f>IF(ISNA(VLOOKUP(B405,'Full Price List'!B:S,4,FALSE))," ",(VLOOKUP(B405,'Full Price List'!B:S,4,FALSE)))</f>
        <v xml:space="preserve"> </v>
      </c>
      <c r="E405" s="1"/>
      <c r="F405" s="31" t="str">
        <f>IF(ISNA(VLOOKUP(B405,'Full Price List'!B:S,18,FALSE))," ",(VLOOKUP(B405,'Full Price List'!B:S,20,FALSE)))</f>
        <v xml:space="preserve"> </v>
      </c>
      <c r="G405" s="2" t="str">
        <f>IF(ISNA(VLOOKUP(B405,'Full Price List'!B:S,11,FALSE))," ",(VLOOKUP(B405,'Full Price List'!B:S,13,FALSE)))</f>
        <v xml:space="preserve"> </v>
      </c>
      <c r="H405" s="21" t="str">
        <f>IF(ISNA(VLOOKUP(B405,'Full Price List'!B:S,8,FALSE))," ",(VLOOKUP(B405,'Full Price List'!B:S,10,FALSE)))</f>
        <v xml:space="preserve"> </v>
      </c>
      <c r="I405" s="3" t="str">
        <f t="shared" si="10"/>
        <v/>
      </c>
      <c r="J405" s="4" t="str">
        <f t="shared" si="11"/>
        <v/>
      </c>
    </row>
    <row r="406" spans="1:10" x14ac:dyDescent="0.25">
      <c r="A406" s="25">
        <v>385</v>
      </c>
      <c r="B406" s="58"/>
      <c r="C406" s="35"/>
      <c r="D406" s="1" t="str">
        <f>IF(ISNA(VLOOKUP(B406,'Full Price List'!B:S,4,FALSE))," ",(VLOOKUP(B406,'Full Price List'!B:S,4,FALSE)))</f>
        <v xml:space="preserve"> </v>
      </c>
      <c r="E406" s="1"/>
      <c r="F406" s="31" t="str">
        <f>IF(ISNA(VLOOKUP(B406,'Full Price List'!B:S,18,FALSE))," ",(VLOOKUP(B406,'Full Price List'!B:S,20,FALSE)))</f>
        <v xml:space="preserve"> </v>
      </c>
      <c r="G406" s="2" t="str">
        <f>IF(ISNA(VLOOKUP(B406,'Full Price List'!B:S,11,FALSE))," ",(VLOOKUP(B406,'Full Price List'!B:S,13,FALSE)))</f>
        <v xml:space="preserve"> </v>
      </c>
      <c r="H406" s="21" t="str">
        <f>IF(ISNA(VLOOKUP(B406,'Full Price List'!B:S,8,FALSE))," ",(VLOOKUP(B406,'Full Price List'!B:S,10,FALSE)))</f>
        <v xml:space="preserve"> </v>
      </c>
      <c r="I406" s="3" t="str">
        <f t="shared" si="10"/>
        <v/>
      </c>
      <c r="J406" s="4" t="str">
        <f t="shared" si="11"/>
        <v/>
      </c>
    </row>
    <row r="407" spans="1:10" x14ac:dyDescent="0.25">
      <c r="A407" s="25">
        <v>386</v>
      </c>
      <c r="B407" s="58"/>
      <c r="C407" s="35"/>
      <c r="D407" s="1" t="str">
        <f>IF(ISNA(VLOOKUP(B407,'Full Price List'!B:S,4,FALSE))," ",(VLOOKUP(B407,'Full Price List'!B:S,4,FALSE)))</f>
        <v xml:space="preserve"> </v>
      </c>
      <c r="E407" s="1"/>
      <c r="F407" s="31" t="str">
        <f>IF(ISNA(VLOOKUP(B407,'Full Price List'!B:S,18,FALSE))," ",(VLOOKUP(B407,'Full Price List'!B:S,20,FALSE)))</f>
        <v xml:space="preserve"> </v>
      </c>
      <c r="G407" s="2" t="str">
        <f>IF(ISNA(VLOOKUP(B407,'Full Price List'!B:S,11,FALSE))," ",(VLOOKUP(B407,'Full Price List'!B:S,13,FALSE)))</f>
        <v xml:space="preserve"> </v>
      </c>
      <c r="H407" s="21" t="str">
        <f>IF(ISNA(VLOOKUP(B407,'Full Price List'!B:S,8,FALSE))," ",(VLOOKUP(B407,'Full Price List'!B:S,10,FALSE)))</f>
        <v xml:space="preserve"> </v>
      </c>
      <c r="I407" s="3" t="str">
        <f t="shared" si="10"/>
        <v/>
      </c>
      <c r="J407" s="4" t="str">
        <f t="shared" si="11"/>
        <v/>
      </c>
    </row>
    <row r="408" spans="1:10" x14ac:dyDescent="0.25">
      <c r="A408" s="25">
        <v>387</v>
      </c>
      <c r="B408" s="58"/>
      <c r="C408" s="35"/>
      <c r="D408" s="1" t="str">
        <f>IF(ISNA(VLOOKUP(B408,'Full Price List'!B:S,4,FALSE))," ",(VLOOKUP(B408,'Full Price List'!B:S,4,FALSE)))</f>
        <v xml:space="preserve"> </v>
      </c>
      <c r="E408" s="1"/>
      <c r="F408" s="31" t="str">
        <f>IF(ISNA(VLOOKUP(B408,'Full Price List'!B:S,18,FALSE))," ",(VLOOKUP(B408,'Full Price List'!B:S,20,FALSE)))</f>
        <v xml:space="preserve"> </v>
      </c>
      <c r="G408" s="2" t="str">
        <f>IF(ISNA(VLOOKUP(B408,'Full Price List'!B:S,11,FALSE))," ",(VLOOKUP(B408,'Full Price List'!B:S,13,FALSE)))</f>
        <v xml:space="preserve"> </v>
      </c>
      <c r="H408" s="21" t="str">
        <f>IF(ISNA(VLOOKUP(B408,'Full Price List'!B:S,8,FALSE))," ",(VLOOKUP(B408,'Full Price List'!B:S,10,FALSE)))</f>
        <v xml:space="preserve"> </v>
      </c>
      <c r="I408" s="3" t="str">
        <f t="shared" ref="I408:I420" si="12">IF(ISERROR(C408*H408),"",(C408*H408))</f>
        <v/>
      </c>
      <c r="J408" s="4" t="str">
        <f t="shared" ref="J408:J420" si="13">IF(ISERROR(J407+I408),"",(J407+I408))</f>
        <v/>
      </c>
    </row>
    <row r="409" spans="1:10" x14ac:dyDescent="0.25">
      <c r="A409" s="25">
        <v>388</v>
      </c>
      <c r="B409" s="58"/>
      <c r="C409" s="35"/>
      <c r="D409" s="1" t="str">
        <f>IF(ISNA(VLOOKUP(B409,'Full Price List'!B:S,4,FALSE))," ",(VLOOKUP(B409,'Full Price List'!B:S,4,FALSE)))</f>
        <v xml:space="preserve"> </v>
      </c>
      <c r="E409" s="1"/>
      <c r="F409" s="31" t="str">
        <f>IF(ISNA(VLOOKUP(B409,'Full Price List'!B:S,18,FALSE))," ",(VLOOKUP(B409,'Full Price List'!B:S,20,FALSE)))</f>
        <v xml:space="preserve"> </v>
      </c>
      <c r="G409" s="2" t="str">
        <f>IF(ISNA(VLOOKUP(B409,'Full Price List'!B:S,11,FALSE))," ",(VLOOKUP(B409,'Full Price List'!B:S,13,FALSE)))</f>
        <v xml:space="preserve"> </v>
      </c>
      <c r="H409" s="21" t="str">
        <f>IF(ISNA(VLOOKUP(B409,'Full Price List'!B:S,8,FALSE))," ",(VLOOKUP(B409,'Full Price List'!B:S,10,FALSE)))</f>
        <v xml:space="preserve"> </v>
      </c>
      <c r="I409" s="3" t="str">
        <f t="shared" si="12"/>
        <v/>
      </c>
      <c r="J409" s="4" t="str">
        <f t="shared" si="13"/>
        <v/>
      </c>
    </row>
    <row r="410" spans="1:10" x14ac:dyDescent="0.25">
      <c r="A410" s="25">
        <v>389</v>
      </c>
      <c r="B410" s="58"/>
      <c r="C410" s="35"/>
      <c r="D410" s="1" t="str">
        <f>IF(ISNA(VLOOKUP(B410,'Full Price List'!B:S,4,FALSE))," ",(VLOOKUP(B410,'Full Price List'!B:S,4,FALSE)))</f>
        <v xml:space="preserve"> </v>
      </c>
      <c r="E410" s="1"/>
      <c r="F410" s="31" t="str">
        <f>IF(ISNA(VLOOKUP(B410,'Full Price List'!B:S,18,FALSE))," ",(VLOOKUP(B410,'Full Price List'!B:S,20,FALSE)))</f>
        <v xml:space="preserve"> </v>
      </c>
      <c r="G410" s="2" t="str">
        <f>IF(ISNA(VLOOKUP(B410,'Full Price List'!B:S,11,FALSE))," ",(VLOOKUP(B410,'Full Price List'!B:S,13,FALSE)))</f>
        <v xml:space="preserve"> </v>
      </c>
      <c r="H410" s="21" t="str">
        <f>IF(ISNA(VLOOKUP(B410,'Full Price List'!B:S,8,FALSE))," ",(VLOOKUP(B410,'Full Price List'!B:S,10,FALSE)))</f>
        <v xml:space="preserve"> </v>
      </c>
      <c r="I410" s="3" t="str">
        <f t="shared" si="12"/>
        <v/>
      </c>
      <c r="J410" s="4" t="str">
        <f t="shared" si="13"/>
        <v/>
      </c>
    </row>
    <row r="411" spans="1:10" x14ac:dyDescent="0.25">
      <c r="A411" s="25">
        <v>390</v>
      </c>
      <c r="B411" s="58"/>
      <c r="C411" s="35"/>
      <c r="D411" s="1" t="str">
        <f>IF(ISNA(VLOOKUP(B411,'Full Price List'!B:S,4,FALSE))," ",(VLOOKUP(B411,'Full Price List'!B:S,4,FALSE)))</f>
        <v xml:space="preserve"> </v>
      </c>
      <c r="E411" s="1"/>
      <c r="F411" s="31" t="str">
        <f>IF(ISNA(VLOOKUP(B411,'Full Price List'!B:S,18,FALSE))," ",(VLOOKUP(B411,'Full Price List'!B:S,20,FALSE)))</f>
        <v xml:space="preserve"> </v>
      </c>
      <c r="G411" s="2" t="str">
        <f>IF(ISNA(VLOOKUP(B411,'Full Price List'!B:S,11,FALSE))," ",(VLOOKUP(B411,'Full Price List'!B:S,13,FALSE)))</f>
        <v xml:space="preserve"> </v>
      </c>
      <c r="H411" s="21" t="str">
        <f>IF(ISNA(VLOOKUP(B411,'Full Price List'!B:S,8,FALSE))," ",(VLOOKUP(B411,'Full Price List'!B:S,10,FALSE)))</f>
        <v xml:space="preserve"> </v>
      </c>
      <c r="I411" s="3" t="str">
        <f t="shared" si="12"/>
        <v/>
      </c>
      <c r="J411" s="4" t="str">
        <f t="shared" si="13"/>
        <v/>
      </c>
    </row>
    <row r="412" spans="1:10" x14ac:dyDescent="0.25">
      <c r="A412" s="25">
        <v>391</v>
      </c>
      <c r="B412" s="58"/>
      <c r="C412" s="35"/>
      <c r="D412" s="1" t="str">
        <f>IF(ISNA(VLOOKUP(B412,'Full Price List'!B:S,4,FALSE))," ",(VLOOKUP(B412,'Full Price List'!B:S,4,FALSE)))</f>
        <v xml:space="preserve"> </v>
      </c>
      <c r="E412" s="1"/>
      <c r="F412" s="31" t="str">
        <f>IF(ISNA(VLOOKUP(B412,'Full Price List'!B:S,18,FALSE))," ",(VLOOKUP(B412,'Full Price List'!B:S,20,FALSE)))</f>
        <v xml:space="preserve"> </v>
      </c>
      <c r="G412" s="2" t="str">
        <f>IF(ISNA(VLOOKUP(B412,'Full Price List'!B:S,11,FALSE))," ",(VLOOKUP(B412,'Full Price List'!B:S,13,FALSE)))</f>
        <v xml:space="preserve"> </v>
      </c>
      <c r="H412" s="21" t="str">
        <f>IF(ISNA(VLOOKUP(B412,'Full Price List'!B:S,8,FALSE))," ",(VLOOKUP(B412,'Full Price List'!B:S,10,FALSE)))</f>
        <v xml:space="preserve"> </v>
      </c>
      <c r="I412" s="3" t="str">
        <f t="shared" si="12"/>
        <v/>
      </c>
      <c r="J412" s="4" t="str">
        <f t="shared" si="13"/>
        <v/>
      </c>
    </row>
    <row r="413" spans="1:10" x14ac:dyDescent="0.25">
      <c r="A413" s="25">
        <v>392</v>
      </c>
      <c r="B413" s="58"/>
      <c r="C413" s="35"/>
      <c r="D413" s="1" t="str">
        <f>IF(ISNA(VLOOKUP(B413,'Full Price List'!B:S,4,FALSE))," ",(VLOOKUP(B413,'Full Price List'!B:S,4,FALSE)))</f>
        <v xml:space="preserve"> </v>
      </c>
      <c r="E413" s="1"/>
      <c r="F413" s="31" t="str">
        <f>IF(ISNA(VLOOKUP(B413,'Full Price List'!B:S,18,FALSE))," ",(VLOOKUP(B413,'Full Price List'!B:S,20,FALSE)))</f>
        <v xml:space="preserve"> </v>
      </c>
      <c r="G413" s="2" t="str">
        <f>IF(ISNA(VLOOKUP(B413,'Full Price List'!B:S,11,FALSE))," ",(VLOOKUP(B413,'Full Price List'!B:S,13,FALSE)))</f>
        <v xml:space="preserve"> </v>
      </c>
      <c r="H413" s="21" t="str">
        <f>IF(ISNA(VLOOKUP(B413,'Full Price List'!B:S,8,FALSE))," ",(VLOOKUP(B413,'Full Price List'!B:S,10,FALSE)))</f>
        <v xml:space="preserve"> </v>
      </c>
      <c r="I413" s="3" t="str">
        <f t="shared" si="12"/>
        <v/>
      </c>
      <c r="J413" s="4" t="str">
        <f t="shared" si="13"/>
        <v/>
      </c>
    </row>
    <row r="414" spans="1:10" x14ac:dyDescent="0.25">
      <c r="A414" s="25">
        <v>393</v>
      </c>
      <c r="B414" s="58"/>
      <c r="C414" s="35"/>
      <c r="D414" s="1" t="str">
        <f>IF(ISNA(VLOOKUP(B414,'Full Price List'!B:S,4,FALSE))," ",(VLOOKUP(B414,'Full Price List'!B:S,4,FALSE)))</f>
        <v xml:space="preserve"> </v>
      </c>
      <c r="E414" s="1"/>
      <c r="F414" s="31" t="str">
        <f>IF(ISNA(VLOOKUP(B414,'Full Price List'!B:S,18,FALSE))," ",(VLOOKUP(B414,'Full Price List'!B:S,20,FALSE)))</f>
        <v xml:space="preserve"> </v>
      </c>
      <c r="G414" s="2" t="str">
        <f>IF(ISNA(VLOOKUP(B414,'Full Price List'!B:S,11,FALSE))," ",(VLOOKUP(B414,'Full Price List'!B:S,13,FALSE)))</f>
        <v xml:space="preserve"> </v>
      </c>
      <c r="H414" s="21" t="str">
        <f>IF(ISNA(VLOOKUP(B414,'Full Price List'!B:S,8,FALSE))," ",(VLOOKUP(B414,'Full Price List'!B:S,10,FALSE)))</f>
        <v xml:space="preserve"> </v>
      </c>
      <c r="I414" s="3" t="str">
        <f t="shared" si="12"/>
        <v/>
      </c>
      <c r="J414" s="4" t="str">
        <f t="shared" si="13"/>
        <v/>
      </c>
    </row>
    <row r="415" spans="1:10" x14ac:dyDescent="0.25">
      <c r="A415" s="25">
        <v>394</v>
      </c>
      <c r="B415" s="58"/>
      <c r="C415" s="35"/>
      <c r="D415" s="1" t="str">
        <f>IF(ISNA(VLOOKUP(B415,'Full Price List'!B:S,4,FALSE))," ",(VLOOKUP(B415,'Full Price List'!B:S,4,FALSE)))</f>
        <v xml:space="preserve"> </v>
      </c>
      <c r="E415" s="1"/>
      <c r="F415" s="31" t="str">
        <f>IF(ISNA(VLOOKUP(B415,'Full Price List'!B:S,18,FALSE))," ",(VLOOKUP(B415,'Full Price List'!B:S,20,FALSE)))</f>
        <v xml:space="preserve"> </v>
      </c>
      <c r="G415" s="2" t="str">
        <f>IF(ISNA(VLOOKUP(B415,'Full Price List'!B:S,11,FALSE))," ",(VLOOKUP(B415,'Full Price List'!B:S,13,FALSE)))</f>
        <v xml:space="preserve"> </v>
      </c>
      <c r="H415" s="21" t="str">
        <f>IF(ISNA(VLOOKUP(B415,'Full Price List'!B:S,8,FALSE))," ",(VLOOKUP(B415,'Full Price List'!B:S,10,FALSE)))</f>
        <v xml:space="preserve"> </v>
      </c>
      <c r="I415" s="3" t="str">
        <f t="shared" si="12"/>
        <v/>
      </c>
      <c r="J415" s="4" t="str">
        <f t="shared" si="13"/>
        <v/>
      </c>
    </row>
    <row r="416" spans="1:10" x14ac:dyDescent="0.25">
      <c r="A416" s="25">
        <v>395</v>
      </c>
      <c r="B416" s="58"/>
      <c r="C416" s="35"/>
      <c r="D416" s="1" t="str">
        <f>IF(ISNA(VLOOKUP(B416,'Full Price List'!B:S,4,FALSE))," ",(VLOOKUP(B416,'Full Price List'!B:S,4,FALSE)))</f>
        <v xml:space="preserve"> </v>
      </c>
      <c r="E416" s="1"/>
      <c r="F416" s="31" t="str">
        <f>IF(ISNA(VLOOKUP(B416,'Full Price List'!B:S,18,FALSE))," ",(VLOOKUP(B416,'Full Price List'!B:S,20,FALSE)))</f>
        <v xml:space="preserve"> </v>
      </c>
      <c r="G416" s="2" t="str">
        <f>IF(ISNA(VLOOKUP(B416,'Full Price List'!B:S,11,FALSE))," ",(VLOOKUP(B416,'Full Price List'!B:S,13,FALSE)))</f>
        <v xml:space="preserve"> </v>
      </c>
      <c r="H416" s="21" t="str">
        <f>IF(ISNA(VLOOKUP(B416,'Full Price List'!B:S,8,FALSE))," ",(VLOOKUP(B416,'Full Price List'!B:S,10,FALSE)))</f>
        <v xml:space="preserve"> </v>
      </c>
      <c r="I416" s="3" t="str">
        <f t="shared" si="12"/>
        <v/>
      </c>
      <c r="J416" s="4" t="str">
        <f t="shared" si="13"/>
        <v/>
      </c>
    </row>
    <row r="417" spans="1:10" x14ac:dyDescent="0.25">
      <c r="A417" s="25">
        <v>396</v>
      </c>
      <c r="B417" s="58"/>
      <c r="C417" s="35"/>
      <c r="D417" s="1" t="str">
        <f>IF(ISNA(VLOOKUP(B417,'Full Price List'!B:S,4,FALSE))," ",(VLOOKUP(B417,'Full Price List'!B:S,4,FALSE)))</f>
        <v xml:space="preserve"> </v>
      </c>
      <c r="E417" s="1"/>
      <c r="F417" s="31" t="str">
        <f>IF(ISNA(VLOOKUP(B417,'Full Price List'!B:S,18,FALSE))," ",(VLOOKUP(B417,'Full Price List'!B:S,20,FALSE)))</f>
        <v xml:space="preserve"> </v>
      </c>
      <c r="G417" s="2" t="str">
        <f>IF(ISNA(VLOOKUP(B417,'Full Price List'!B:S,11,FALSE))," ",(VLOOKUP(B417,'Full Price List'!B:S,13,FALSE)))</f>
        <v xml:space="preserve"> </v>
      </c>
      <c r="H417" s="21" t="str">
        <f>IF(ISNA(VLOOKUP(B417,'Full Price List'!B:S,8,FALSE))," ",(VLOOKUP(B417,'Full Price List'!B:S,10,FALSE)))</f>
        <v xml:space="preserve"> </v>
      </c>
      <c r="I417" s="3" t="str">
        <f t="shared" si="12"/>
        <v/>
      </c>
      <c r="J417" s="4" t="str">
        <f t="shared" si="13"/>
        <v/>
      </c>
    </row>
    <row r="418" spans="1:10" x14ac:dyDescent="0.25">
      <c r="A418" s="25">
        <v>397</v>
      </c>
      <c r="B418" s="58"/>
      <c r="C418" s="35"/>
      <c r="D418" s="1" t="str">
        <f>IF(ISNA(VLOOKUP(B418,'Full Price List'!B:S,4,FALSE))," ",(VLOOKUP(B418,'Full Price List'!B:S,4,FALSE)))</f>
        <v xml:space="preserve"> </v>
      </c>
      <c r="E418" s="1"/>
      <c r="F418" s="31" t="str">
        <f>IF(ISNA(VLOOKUP(B418,'Full Price List'!B:S,18,FALSE))," ",(VLOOKUP(B418,'Full Price List'!B:S,20,FALSE)))</f>
        <v xml:space="preserve"> </v>
      </c>
      <c r="G418" s="2" t="str">
        <f>IF(ISNA(VLOOKUP(B418,'Full Price List'!B:S,11,FALSE))," ",(VLOOKUP(B418,'Full Price List'!B:S,13,FALSE)))</f>
        <v xml:space="preserve"> </v>
      </c>
      <c r="H418" s="21" t="str">
        <f>IF(ISNA(VLOOKUP(B418,'Full Price List'!B:S,8,FALSE))," ",(VLOOKUP(B418,'Full Price List'!B:S,10,FALSE)))</f>
        <v xml:space="preserve"> </v>
      </c>
      <c r="I418" s="3" t="str">
        <f t="shared" si="12"/>
        <v/>
      </c>
      <c r="J418" s="4" t="str">
        <f t="shared" si="13"/>
        <v/>
      </c>
    </row>
    <row r="419" spans="1:10" x14ac:dyDescent="0.25">
      <c r="A419" s="25">
        <v>398</v>
      </c>
      <c r="B419" s="58"/>
      <c r="C419" s="35"/>
      <c r="D419" s="1" t="str">
        <f>IF(ISNA(VLOOKUP(B419,'Full Price List'!B:S,4,FALSE))," ",(VLOOKUP(B419,'Full Price List'!B:S,4,FALSE)))</f>
        <v xml:space="preserve"> </v>
      </c>
      <c r="E419" s="1"/>
      <c r="F419" s="31" t="str">
        <f>IF(ISNA(VLOOKUP(B419,'Full Price List'!B:S,18,FALSE))," ",(VLOOKUP(B419,'Full Price List'!B:S,20,FALSE)))</f>
        <v xml:space="preserve"> </v>
      </c>
      <c r="G419" s="2" t="str">
        <f>IF(ISNA(VLOOKUP(B419,'Full Price List'!B:S,11,FALSE))," ",(VLOOKUP(B419,'Full Price List'!B:S,13,FALSE)))</f>
        <v xml:space="preserve"> </v>
      </c>
      <c r="H419" s="21" t="str">
        <f>IF(ISNA(VLOOKUP(B419,'Full Price List'!B:S,8,FALSE))," ",(VLOOKUP(B419,'Full Price List'!B:S,10,FALSE)))</f>
        <v xml:space="preserve"> </v>
      </c>
      <c r="I419" s="3" t="str">
        <f t="shared" si="12"/>
        <v/>
      </c>
      <c r="J419" s="4" t="str">
        <f t="shared" si="13"/>
        <v/>
      </c>
    </row>
    <row r="420" spans="1:10" x14ac:dyDescent="0.25">
      <c r="A420" s="25">
        <v>399</v>
      </c>
      <c r="B420" s="58"/>
      <c r="C420" s="35"/>
      <c r="D420" s="1" t="str">
        <f>IF(ISNA(VLOOKUP(B420,'Full Price List'!B:S,4,FALSE))," ",(VLOOKUP(B420,'Full Price List'!B:S,4,FALSE)))</f>
        <v xml:space="preserve"> </v>
      </c>
      <c r="E420" s="1"/>
      <c r="F420" s="31" t="str">
        <f>IF(ISNA(VLOOKUP(B420,'Full Price List'!B:S,18,FALSE))," ",(VLOOKUP(B420,'Full Price List'!B:S,20,FALSE)))</f>
        <v xml:space="preserve"> </v>
      </c>
      <c r="G420" s="2" t="str">
        <f>IF(ISNA(VLOOKUP(B420,'Full Price List'!B:S,11,FALSE))," ",(VLOOKUP(B420,'Full Price List'!B:S,13,FALSE)))</f>
        <v xml:space="preserve"> </v>
      </c>
      <c r="H420" s="21" t="str">
        <f>IF(ISNA(VLOOKUP(B420,'Full Price List'!B:S,8,FALSE))," ",(VLOOKUP(B420,'Full Price List'!B:S,10,FALSE)))</f>
        <v xml:space="preserve"> </v>
      </c>
      <c r="I420" s="3" t="str">
        <f t="shared" si="12"/>
        <v/>
      </c>
      <c r="J420" s="4" t="str">
        <f t="shared" si="13"/>
        <v/>
      </c>
    </row>
  </sheetData>
  <mergeCells count="28">
    <mergeCell ref="B15:I15"/>
    <mergeCell ref="B7:C7"/>
    <mergeCell ref="B8:C8"/>
    <mergeCell ref="D8:I8"/>
    <mergeCell ref="B9:C9"/>
    <mergeCell ref="D9:I9"/>
    <mergeCell ref="B14:C14"/>
    <mergeCell ref="B13:C13"/>
    <mergeCell ref="B11:C11"/>
    <mergeCell ref="D11:I11"/>
    <mergeCell ref="B12:C12"/>
    <mergeCell ref="F12:G12"/>
    <mergeCell ref="D6:E6"/>
    <mergeCell ref="B10:C10"/>
    <mergeCell ref="D7:I7"/>
    <mergeCell ref="D14:I14"/>
    <mergeCell ref="A1:A16"/>
    <mergeCell ref="B1:I1"/>
    <mergeCell ref="B2:I2"/>
    <mergeCell ref="B3:I3"/>
    <mergeCell ref="B5:I5"/>
    <mergeCell ref="D13:E13"/>
    <mergeCell ref="F13:I13"/>
    <mergeCell ref="F6:G6"/>
    <mergeCell ref="H6:I6"/>
    <mergeCell ref="B6:C6"/>
    <mergeCell ref="B16:I16"/>
    <mergeCell ref="D10:I10"/>
  </mergeCells>
  <conditionalFormatting sqref="B21:B220">
    <cfRule type="duplicateValues" dxfId="34" priority="4"/>
  </conditionalFormatting>
  <conditionalFormatting sqref="B221:B320">
    <cfRule type="duplicateValues" dxfId="33" priority="1295"/>
  </conditionalFormatting>
  <conditionalFormatting sqref="B321">
    <cfRule type="duplicateValues" dxfId="32" priority="1"/>
  </conditionalFormatting>
  <conditionalFormatting sqref="B322:B420">
    <cfRule type="duplicateValues" dxfId="31" priority="3325"/>
  </conditionalFormatting>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11"/>
  <sheetViews>
    <sheetView tabSelected="1" zoomScaleNormal="100" workbookViewId="0">
      <pane ySplit="9" topLeftCell="A1201" activePane="bottomLeft" state="frozen"/>
      <selection pane="bottomLeft" activeCell="H1211" sqref="H1211"/>
    </sheetView>
  </sheetViews>
  <sheetFormatPr defaultColWidth="9.140625" defaultRowHeight="12.75" customHeight="1" x14ac:dyDescent="0.2"/>
  <cols>
    <col min="1" max="1" width="17.28515625" style="167" customWidth="1"/>
    <col min="2" max="2" width="17.5703125" style="168" customWidth="1"/>
    <col min="3" max="3" width="16" style="169" customWidth="1"/>
    <col min="4" max="4" width="16.28515625" style="157" customWidth="1"/>
    <col min="5" max="5" width="54.7109375" style="171" customWidth="1"/>
    <col min="6" max="6" width="17.42578125" style="171" customWidth="1"/>
    <col min="7" max="7" width="19.28515625" style="171" customWidth="1"/>
    <col min="8" max="8" width="9" style="172" customWidth="1"/>
    <col min="9" max="9" width="10" style="125" hidden="1" customWidth="1"/>
    <col min="10" max="10" width="15.28515625" style="126" hidden="1" customWidth="1"/>
    <col min="11" max="11" width="16" style="197" customWidth="1"/>
    <col min="12" max="12" width="14" style="250" hidden="1" customWidth="1"/>
    <col min="13" max="13" width="10.7109375" style="228" customWidth="1"/>
    <col min="14" max="15" width="9.42578125" style="224" customWidth="1"/>
    <col min="16" max="16" width="11.42578125" style="216" customWidth="1"/>
    <col min="17" max="17" width="10.5703125" style="229" customWidth="1"/>
    <col min="18" max="18" width="11" style="218" customWidth="1"/>
    <col min="19" max="19" width="17.85546875" style="227" customWidth="1"/>
    <col min="20" max="20" width="10.42578125" style="207" customWidth="1"/>
    <col min="21" max="21" width="45.5703125" style="236" hidden="1" customWidth="1"/>
    <col min="22" max="23" width="17.85546875" style="171" customWidth="1"/>
    <col min="24" max="24" width="14.5703125" style="103" hidden="1" customWidth="1"/>
    <col min="25" max="25" width="11" style="32" customWidth="1"/>
    <col min="26" max="16384" width="9.140625" style="32"/>
  </cols>
  <sheetData>
    <row r="1" spans="1:24" s="99" customFormat="1" ht="26.25" customHeight="1" x14ac:dyDescent="0.2">
      <c r="A1" s="131"/>
      <c r="B1" s="132" t="s">
        <v>55</v>
      </c>
      <c r="C1" s="133"/>
      <c r="D1" s="134"/>
      <c r="E1" s="135" t="s">
        <v>56</v>
      </c>
      <c r="F1" s="136"/>
      <c r="G1" s="137"/>
      <c r="H1" s="138"/>
      <c r="I1" s="115"/>
      <c r="J1" s="116"/>
      <c r="K1" s="193"/>
      <c r="L1" s="244"/>
      <c r="M1" s="199"/>
      <c r="N1" s="134"/>
      <c r="O1" s="134"/>
      <c r="P1" s="134"/>
      <c r="Q1" s="200"/>
      <c r="R1" s="201"/>
      <c r="S1" s="149"/>
      <c r="T1" s="202"/>
      <c r="U1" s="233"/>
      <c r="V1" s="202"/>
      <c r="W1" s="202"/>
      <c r="X1" s="102"/>
    </row>
    <row r="2" spans="1:24" s="99" customFormat="1" ht="15.75" customHeight="1" x14ac:dyDescent="0.25">
      <c r="A2" s="139"/>
      <c r="B2" s="140" t="s">
        <v>57</v>
      </c>
      <c r="C2" s="133"/>
      <c r="D2" s="134"/>
      <c r="E2" s="141" t="s">
        <v>58</v>
      </c>
      <c r="F2" s="136"/>
      <c r="G2" s="141"/>
      <c r="H2" s="138"/>
      <c r="I2" s="115"/>
      <c r="J2" s="116"/>
      <c r="K2" s="193"/>
      <c r="L2" s="244"/>
      <c r="M2" s="199"/>
      <c r="N2" s="134"/>
      <c r="O2" s="134"/>
      <c r="P2" s="134"/>
      <c r="Q2" s="200"/>
      <c r="R2" s="201"/>
      <c r="S2" s="149"/>
      <c r="T2" s="202"/>
      <c r="U2" s="233"/>
      <c r="V2" s="202"/>
      <c r="W2" s="202"/>
      <c r="X2" s="102"/>
    </row>
    <row r="3" spans="1:24" s="99" customFormat="1" ht="15.75" customHeight="1" x14ac:dyDescent="0.25">
      <c r="A3" s="139"/>
      <c r="B3" s="142" t="s">
        <v>59</v>
      </c>
      <c r="C3" s="133"/>
      <c r="D3" s="134"/>
      <c r="E3" s="141" t="s">
        <v>60</v>
      </c>
      <c r="F3" s="136"/>
      <c r="G3" s="142"/>
      <c r="H3" s="138"/>
      <c r="I3" s="115"/>
      <c r="J3" s="116"/>
      <c r="K3" s="142"/>
      <c r="L3" s="244"/>
      <c r="M3" s="199"/>
      <c r="N3" s="134"/>
      <c r="O3" s="134"/>
      <c r="P3" s="134"/>
      <c r="Q3" s="200"/>
      <c r="R3" s="201"/>
      <c r="S3" s="149"/>
      <c r="T3" s="202"/>
      <c r="U3" s="233" t="s">
        <v>61</v>
      </c>
      <c r="V3" s="202"/>
      <c r="W3" s="202"/>
      <c r="X3" s="101" t="s">
        <v>61</v>
      </c>
    </row>
    <row r="4" spans="1:24" s="99" customFormat="1" ht="15.75" customHeight="1" x14ac:dyDescent="0.25">
      <c r="A4" s="139"/>
      <c r="B4" s="143"/>
      <c r="C4" s="144"/>
      <c r="D4" s="134"/>
      <c r="E4" s="145"/>
      <c r="F4" s="146"/>
      <c r="G4" s="147"/>
      <c r="H4" s="148"/>
      <c r="I4" s="117"/>
      <c r="J4" s="118"/>
      <c r="K4" s="194"/>
      <c r="L4" s="244"/>
      <c r="M4" s="199"/>
      <c r="N4" s="134"/>
      <c r="O4" s="134"/>
      <c r="P4" s="134"/>
      <c r="Q4" s="200"/>
      <c r="R4" s="201"/>
      <c r="S4" s="149"/>
      <c r="T4" s="202"/>
      <c r="U4" s="234" t="s">
        <v>62</v>
      </c>
      <c r="V4" s="202"/>
      <c r="W4" s="202"/>
      <c r="X4" s="102"/>
    </row>
    <row r="5" spans="1:24" s="99" customFormat="1" ht="15.75" customHeight="1" x14ac:dyDescent="0.25">
      <c r="A5" s="139"/>
      <c r="B5" s="142"/>
      <c r="C5" s="144"/>
      <c r="D5" s="134"/>
      <c r="E5" s="149"/>
      <c r="F5" s="149"/>
      <c r="G5" s="149"/>
      <c r="H5" s="138"/>
      <c r="I5" s="117"/>
      <c r="J5" s="118"/>
      <c r="K5" s="194"/>
      <c r="L5" s="244"/>
      <c r="M5" s="199"/>
      <c r="N5" s="134"/>
      <c r="O5" s="134"/>
      <c r="P5" s="134"/>
      <c r="Q5" s="200"/>
      <c r="R5" s="201"/>
      <c r="S5" s="149"/>
      <c r="T5" s="202"/>
      <c r="U5" s="234"/>
      <c r="V5" s="202"/>
      <c r="W5" s="202"/>
      <c r="X5" s="102"/>
    </row>
    <row r="6" spans="1:24" ht="13.5" hidden="1" customHeight="1" x14ac:dyDescent="0.2">
      <c r="A6" s="150" t="s">
        <v>63</v>
      </c>
      <c r="B6" s="150" t="s">
        <v>64</v>
      </c>
      <c r="C6" s="150" t="s">
        <v>65</v>
      </c>
      <c r="D6" s="150" t="s">
        <v>66</v>
      </c>
      <c r="E6" s="150" t="s">
        <v>67</v>
      </c>
      <c r="F6" s="150" t="s">
        <v>68</v>
      </c>
      <c r="G6" s="150" t="s">
        <v>69</v>
      </c>
      <c r="H6" s="151" t="s">
        <v>70</v>
      </c>
      <c r="I6" s="119" t="s">
        <v>71</v>
      </c>
      <c r="J6" s="119" t="s">
        <v>72</v>
      </c>
      <c r="K6" s="150" t="s">
        <v>73</v>
      </c>
      <c r="L6" s="119" t="s">
        <v>74</v>
      </c>
      <c r="M6" s="150" t="s">
        <v>75</v>
      </c>
      <c r="N6" s="150"/>
      <c r="O6" s="150" t="s">
        <v>76</v>
      </c>
      <c r="P6" s="150" t="s">
        <v>77</v>
      </c>
      <c r="Q6" s="150" t="s">
        <v>78</v>
      </c>
      <c r="R6" s="150" t="s">
        <v>79</v>
      </c>
      <c r="S6" s="150" t="s">
        <v>80</v>
      </c>
      <c r="T6" s="150" t="s">
        <v>81</v>
      </c>
      <c r="U6" s="119" t="s">
        <v>82</v>
      </c>
      <c r="V6" s="150" t="s">
        <v>83</v>
      </c>
      <c r="W6" s="150" t="s">
        <v>84</v>
      </c>
      <c r="X6" s="98" t="s">
        <v>85</v>
      </c>
    </row>
    <row r="7" spans="1:24" ht="13.5" customHeight="1" x14ac:dyDescent="0.2">
      <c r="A7" s="152"/>
      <c r="B7" s="152"/>
      <c r="C7" s="152"/>
      <c r="D7" s="152"/>
      <c r="E7" s="152"/>
      <c r="F7" s="152"/>
      <c r="G7" s="152"/>
      <c r="H7" s="153"/>
      <c r="I7" s="120"/>
      <c r="J7" s="120"/>
      <c r="K7" s="152"/>
      <c r="L7" s="120"/>
      <c r="M7" s="152"/>
      <c r="N7" s="152"/>
      <c r="O7" s="152"/>
      <c r="P7" s="152"/>
      <c r="Q7" s="152"/>
      <c r="R7" s="152"/>
      <c r="S7" s="152"/>
      <c r="T7" s="152"/>
      <c r="U7" s="235"/>
      <c r="V7" s="152"/>
      <c r="W7" s="152"/>
      <c r="X7" s="100"/>
    </row>
    <row r="8" spans="1:24" ht="15" x14ac:dyDescent="0.25">
      <c r="A8" s="154"/>
      <c r="B8" s="155"/>
      <c r="C8" s="156"/>
      <c r="E8" s="158"/>
      <c r="F8" s="159"/>
      <c r="G8" s="159"/>
      <c r="H8" s="160"/>
      <c r="I8" s="121"/>
      <c r="J8" s="122"/>
      <c r="K8" s="195"/>
      <c r="L8" s="245"/>
      <c r="M8" s="203"/>
      <c r="N8" s="204"/>
      <c r="O8" s="204"/>
      <c r="P8" s="295" t="s">
        <v>86</v>
      </c>
      <c r="Q8" s="296"/>
      <c r="R8" s="205"/>
      <c r="S8" s="206"/>
    </row>
    <row r="9" spans="1:24" s="95" customFormat="1" ht="51.75" customHeight="1" x14ac:dyDescent="0.25">
      <c r="A9" s="161" t="s">
        <v>87</v>
      </c>
      <c r="B9" s="161" t="s">
        <v>88</v>
      </c>
      <c r="C9" s="162" t="s">
        <v>89</v>
      </c>
      <c r="D9" s="163" t="s">
        <v>90</v>
      </c>
      <c r="E9" s="164" t="s">
        <v>91</v>
      </c>
      <c r="F9" s="165" t="s">
        <v>92</v>
      </c>
      <c r="G9" s="165" t="s">
        <v>93</v>
      </c>
      <c r="H9" s="166" t="s">
        <v>94</v>
      </c>
      <c r="I9" s="123" t="s">
        <v>95</v>
      </c>
      <c r="J9" s="124" t="s">
        <v>96</v>
      </c>
      <c r="K9" s="196" t="s">
        <v>97</v>
      </c>
      <c r="L9" s="246" t="s">
        <v>98</v>
      </c>
      <c r="M9" s="208" t="s">
        <v>99</v>
      </c>
      <c r="N9" s="209" t="s">
        <v>48</v>
      </c>
      <c r="O9" s="209" t="s">
        <v>100</v>
      </c>
      <c r="P9" s="210" t="s">
        <v>101</v>
      </c>
      <c r="Q9" s="211" t="s">
        <v>102</v>
      </c>
      <c r="R9" s="212" t="s">
        <v>103</v>
      </c>
      <c r="S9" s="209" t="s">
        <v>47</v>
      </c>
      <c r="T9" s="213" t="s">
        <v>104</v>
      </c>
      <c r="U9" s="237" t="s">
        <v>105</v>
      </c>
      <c r="V9" s="213" t="s">
        <v>106</v>
      </c>
      <c r="W9" s="231" t="s">
        <v>107</v>
      </c>
      <c r="X9" s="104" t="s">
        <v>108</v>
      </c>
    </row>
    <row r="10" spans="1:24" s="57" customFormat="1" ht="15" customHeight="1" x14ac:dyDescent="0.2">
      <c r="A10" s="167" t="s">
        <v>109</v>
      </c>
      <c r="B10" s="168" t="s">
        <v>110</v>
      </c>
      <c r="C10" s="169" t="s">
        <v>111</v>
      </c>
      <c r="D10" s="170" t="str">
        <f t="shared" ref="D10:D41" si="0">HYPERLINK(U10,C10)</f>
        <v>900000-ST</v>
      </c>
      <c r="E10" s="171" t="s">
        <v>112</v>
      </c>
      <c r="F10" s="171" t="s">
        <v>113</v>
      </c>
      <c r="G10" s="171" t="s">
        <v>114</v>
      </c>
      <c r="H10" s="172">
        <v>0</v>
      </c>
      <c r="I10" s="125">
        <v>180</v>
      </c>
      <c r="J10" s="126">
        <v>180</v>
      </c>
      <c r="K10" s="197">
        <v>180</v>
      </c>
      <c r="L10" s="247">
        <f t="shared" ref="L10:L41" si="1">K10-J10</f>
        <v>0</v>
      </c>
      <c r="M10" s="214" t="s">
        <v>115</v>
      </c>
      <c r="N10" s="215">
        <v>1</v>
      </c>
      <c r="O10" s="215">
        <v>1</v>
      </c>
      <c r="P10" s="216"/>
      <c r="Q10" s="217"/>
      <c r="R10" s="218"/>
      <c r="S10" s="215" t="s">
        <v>116</v>
      </c>
      <c r="T10" s="207" t="s">
        <v>117</v>
      </c>
      <c r="U10" s="238" t="s">
        <v>118</v>
      </c>
      <c r="V10" s="207" t="s">
        <v>119</v>
      </c>
      <c r="W10" s="207" t="s">
        <v>120</v>
      </c>
      <c r="X10" s="103" t="e">
        <v>#N/A</v>
      </c>
    </row>
    <row r="11" spans="1:24" s="57" customFormat="1" ht="15" customHeight="1" x14ac:dyDescent="0.2">
      <c r="A11" s="167" t="s">
        <v>121</v>
      </c>
      <c r="B11" s="168" t="s">
        <v>122</v>
      </c>
      <c r="C11" s="169" t="s">
        <v>123</v>
      </c>
      <c r="D11" s="170" t="str">
        <f t="shared" si="0"/>
        <v>EL100100-ST</v>
      </c>
      <c r="E11" s="171" t="s">
        <v>124</v>
      </c>
      <c r="F11" s="171" t="s">
        <v>113</v>
      </c>
      <c r="G11" s="171" t="s">
        <v>114</v>
      </c>
      <c r="H11" s="172">
        <v>4.95</v>
      </c>
      <c r="I11" s="125">
        <v>5.25</v>
      </c>
      <c r="J11" s="126">
        <v>5.25</v>
      </c>
      <c r="K11" s="197">
        <v>5.25</v>
      </c>
      <c r="L11" s="247">
        <f t="shared" si="1"/>
        <v>0</v>
      </c>
      <c r="M11" s="214">
        <v>10.5</v>
      </c>
      <c r="N11" s="215">
        <v>3</v>
      </c>
      <c r="O11" s="215">
        <v>96</v>
      </c>
      <c r="P11" s="216"/>
      <c r="Q11" s="217"/>
      <c r="R11" s="218"/>
      <c r="S11" s="215" t="s">
        <v>125</v>
      </c>
      <c r="T11" s="207" t="s">
        <v>117</v>
      </c>
      <c r="U11" s="238" t="s">
        <v>126</v>
      </c>
      <c r="V11" s="207" t="s">
        <v>127</v>
      </c>
      <c r="W11" s="207" t="s">
        <v>120</v>
      </c>
      <c r="X11" s="103">
        <v>18206</v>
      </c>
    </row>
    <row r="12" spans="1:24" s="57" customFormat="1" ht="15" customHeight="1" x14ac:dyDescent="0.2">
      <c r="A12" s="167" t="s">
        <v>128</v>
      </c>
      <c r="B12" s="168" t="s">
        <v>129</v>
      </c>
      <c r="C12" s="169" t="s">
        <v>130</v>
      </c>
      <c r="D12" s="170" t="str">
        <f t="shared" si="0"/>
        <v>EL100600-ST</v>
      </c>
      <c r="E12" s="171" t="s">
        <v>131</v>
      </c>
      <c r="F12" s="171" t="s">
        <v>132</v>
      </c>
      <c r="G12" s="171" t="s">
        <v>133</v>
      </c>
      <c r="H12" s="172">
        <v>3.95</v>
      </c>
      <c r="I12" s="125">
        <v>4.99</v>
      </c>
      <c r="J12" s="126">
        <v>4.99</v>
      </c>
      <c r="K12" s="197">
        <v>4.99</v>
      </c>
      <c r="L12" s="247">
        <f t="shared" si="1"/>
        <v>0</v>
      </c>
      <c r="M12" s="214">
        <v>9.99</v>
      </c>
      <c r="N12" s="215">
        <v>3</v>
      </c>
      <c r="O12" s="215">
        <v>96</v>
      </c>
      <c r="P12" s="216"/>
      <c r="Q12" s="217"/>
      <c r="R12" s="38">
        <v>17</v>
      </c>
      <c r="S12" s="215" t="s">
        <v>134</v>
      </c>
      <c r="T12" s="207" t="s">
        <v>117</v>
      </c>
      <c r="U12" s="238" t="s">
        <v>135</v>
      </c>
      <c r="V12" s="207" t="s">
        <v>136</v>
      </c>
      <c r="W12" s="207" t="s">
        <v>120</v>
      </c>
      <c r="X12" s="103">
        <v>18234</v>
      </c>
    </row>
    <row r="13" spans="1:24" s="57" customFormat="1" ht="15" customHeight="1" x14ac:dyDescent="0.2">
      <c r="A13" s="167" t="s">
        <v>137</v>
      </c>
      <c r="B13" s="168" t="s">
        <v>138</v>
      </c>
      <c r="C13" s="169" t="s">
        <v>139</v>
      </c>
      <c r="D13" s="170" t="str">
        <f t="shared" si="0"/>
        <v>EL100700-ST</v>
      </c>
      <c r="E13" s="171" t="s">
        <v>140</v>
      </c>
      <c r="F13" s="171" t="s">
        <v>132</v>
      </c>
      <c r="G13" s="171" t="s">
        <v>141</v>
      </c>
      <c r="H13" s="172">
        <v>2.95</v>
      </c>
      <c r="I13" s="125">
        <v>4.5</v>
      </c>
      <c r="J13" s="126">
        <v>4.5</v>
      </c>
      <c r="K13" s="197">
        <v>4.5</v>
      </c>
      <c r="L13" s="247">
        <f t="shared" si="1"/>
        <v>0</v>
      </c>
      <c r="M13" s="214">
        <v>8.99</v>
      </c>
      <c r="N13" s="215">
        <v>3</v>
      </c>
      <c r="O13" s="215">
        <v>96</v>
      </c>
      <c r="P13" s="216"/>
      <c r="Q13" s="217"/>
      <c r="R13" s="38">
        <v>39</v>
      </c>
      <c r="S13" s="215" t="s">
        <v>142</v>
      </c>
      <c r="T13" s="207" t="s">
        <v>117</v>
      </c>
      <c r="U13" s="238" t="s">
        <v>143</v>
      </c>
      <c r="V13" s="207" t="s">
        <v>144</v>
      </c>
      <c r="W13" s="207" t="s">
        <v>120</v>
      </c>
      <c r="X13" s="103">
        <v>3334</v>
      </c>
    </row>
    <row r="14" spans="1:24" s="57" customFormat="1" ht="15" customHeight="1" x14ac:dyDescent="0.2">
      <c r="A14" s="167" t="s">
        <v>137</v>
      </c>
      <c r="B14" s="168" t="s">
        <v>145</v>
      </c>
      <c r="C14" s="169" t="s">
        <v>146</v>
      </c>
      <c r="D14" s="170" t="str">
        <f t="shared" si="0"/>
        <v>EL100801-ST</v>
      </c>
      <c r="E14" s="171" t="s">
        <v>147</v>
      </c>
      <c r="F14" s="171" t="s">
        <v>132</v>
      </c>
      <c r="G14" s="171" t="s">
        <v>141</v>
      </c>
      <c r="H14" s="172">
        <v>3.95</v>
      </c>
      <c r="I14" s="125">
        <v>5.5</v>
      </c>
      <c r="J14" s="126">
        <v>5.5</v>
      </c>
      <c r="K14" s="197">
        <v>5.5</v>
      </c>
      <c r="L14" s="247">
        <f t="shared" si="1"/>
        <v>0</v>
      </c>
      <c r="M14" s="214">
        <v>10.99</v>
      </c>
      <c r="N14" s="215">
        <v>3</v>
      </c>
      <c r="O14" s="215">
        <v>96</v>
      </c>
      <c r="P14" s="216"/>
      <c r="Q14" s="217"/>
      <c r="R14" s="38">
        <v>23</v>
      </c>
      <c r="S14" s="215" t="s">
        <v>148</v>
      </c>
      <c r="T14" s="207" t="s">
        <v>117</v>
      </c>
      <c r="U14" s="238" t="s">
        <v>149</v>
      </c>
      <c r="V14" s="207" t="s">
        <v>150</v>
      </c>
      <c r="W14" s="207" t="s">
        <v>120</v>
      </c>
      <c r="X14" s="103">
        <v>3335</v>
      </c>
    </row>
    <row r="15" spans="1:24" s="57" customFormat="1" ht="15" customHeight="1" x14ac:dyDescent="0.2">
      <c r="A15" s="167" t="s">
        <v>151</v>
      </c>
      <c r="B15" s="168" t="s">
        <v>152</v>
      </c>
      <c r="C15" s="169" t="s">
        <v>153</v>
      </c>
      <c r="D15" s="170" t="str">
        <f t="shared" si="0"/>
        <v>EL100803-ST</v>
      </c>
      <c r="E15" s="171" t="s">
        <v>154</v>
      </c>
      <c r="F15" s="171" t="s">
        <v>132</v>
      </c>
      <c r="G15" s="171" t="s">
        <v>155</v>
      </c>
      <c r="H15" s="172">
        <v>5.5</v>
      </c>
      <c r="I15" s="125">
        <v>5.5</v>
      </c>
      <c r="J15" s="126">
        <v>5.5</v>
      </c>
      <c r="K15" s="197">
        <v>5.5</v>
      </c>
      <c r="L15" s="247">
        <f t="shared" si="1"/>
        <v>0</v>
      </c>
      <c r="M15" s="214">
        <v>10.99</v>
      </c>
      <c r="N15" s="215">
        <v>3</v>
      </c>
      <c r="O15" s="215">
        <v>48</v>
      </c>
      <c r="P15" s="216"/>
      <c r="Q15" s="217"/>
      <c r="R15" s="218"/>
      <c r="S15" s="215" t="s">
        <v>156</v>
      </c>
      <c r="T15" s="207" t="s">
        <v>117</v>
      </c>
      <c r="U15" s="238" t="s">
        <v>157</v>
      </c>
      <c r="V15" s="207" t="s">
        <v>144</v>
      </c>
      <c r="W15" s="207" t="s">
        <v>120</v>
      </c>
      <c r="X15" s="103">
        <v>14830</v>
      </c>
    </row>
    <row r="16" spans="1:24" s="57" customFormat="1" ht="15" customHeight="1" x14ac:dyDescent="0.2">
      <c r="A16" s="167" t="s">
        <v>151</v>
      </c>
      <c r="B16" s="168" t="s">
        <v>158</v>
      </c>
      <c r="C16" s="169" t="s">
        <v>159</v>
      </c>
      <c r="D16" s="170" t="str">
        <f t="shared" si="0"/>
        <v>EL100804-ST</v>
      </c>
      <c r="E16" s="171" t="s">
        <v>160</v>
      </c>
      <c r="F16" s="171" t="s">
        <v>132</v>
      </c>
      <c r="G16" s="171" t="s">
        <v>155</v>
      </c>
      <c r="H16" s="172">
        <v>6.5</v>
      </c>
      <c r="I16" s="125">
        <v>6.5</v>
      </c>
      <c r="J16" s="126">
        <v>6.5</v>
      </c>
      <c r="K16" s="197">
        <v>6.5</v>
      </c>
      <c r="L16" s="247">
        <f t="shared" si="1"/>
        <v>0</v>
      </c>
      <c r="M16" s="214">
        <v>12.99</v>
      </c>
      <c r="N16" s="215">
        <v>3</v>
      </c>
      <c r="O16" s="215">
        <v>48</v>
      </c>
      <c r="P16" s="216"/>
      <c r="Q16" s="217"/>
      <c r="R16" s="218"/>
      <c r="S16" s="215" t="s">
        <v>161</v>
      </c>
      <c r="T16" s="207" t="s">
        <v>117</v>
      </c>
      <c r="U16" s="238" t="s">
        <v>162</v>
      </c>
      <c r="V16" s="207" t="s">
        <v>150</v>
      </c>
      <c r="W16" s="207" t="s">
        <v>120</v>
      </c>
      <c r="X16" s="103">
        <v>14831</v>
      </c>
    </row>
    <row r="17" spans="1:24" s="57" customFormat="1" ht="15" customHeight="1" x14ac:dyDescent="0.2">
      <c r="A17" s="167" t="s">
        <v>163</v>
      </c>
      <c r="B17" s="168" t="s">
        <v>164</v>
      </c>
      <c r="C17" s="169" t="s">
        <v>165</v>
      </c>
      <c r="D17" s="170" t="str">
        <f t="shared" si="0"/>
        <v>EL100811-ST</v>
      </c>
      <c r="E17" s="171" t="s">
        <v>166</v>
      </c>
      <c r="F17" s="171" t="s">
        <v>132</v>
      </c>
      <c r="G17" s="171" t="s">
        <v>141</v>
      </c>
      <c r="H17" s="172">
        <v>5.95</v>
      </c>
      <c r="I17" s="125">
        <v>7.5</v>
      </c>
      <c r="J17" s="126">
        <v>7.5</v>
      </c>
      <c r="K17" s="197">
        <v>7.5</v>
      </c>
      <c r="L17" s="247">
        <f t="shared" si="1"/>
        <v>0</v>
      </c>
      <c r="M17" s="214">
        <v>14.99</v>
      </c>
      <c r="N17" s="215">
        <v>3</v>
      </c>
      <c r="O17" s="215">
        <v>96</v>
      </c>
      <c r="P17" s="216"/>
      <c r="Q17" s="217"/>
      <c r="R17" s="218"/>
      <c r="S17" s="215" t="s">
        <v>167</v>
      </c>
      <c r="T17" s="207" t="s">
        <v>117</v>
      </c>
      <c r="U17" s="238" t="s">
        <v>168</v>
      </c>
      <c r="V17" s="207" t="s">
        <v>150</v>
      </c>
      <c r="W17" s="207" t="s">
        <v>120</v>
      </c>
      <c r="X17" s="103">
        <v>68968</v>
      </c>
    </row>
    <row r="18" spans="1:24" s="57" customFormat="1" ht="15" customHeight="1" x14ac:dyDescent="0.2">
      <c r="A18" s="167" t="s">
        <v>169</v>
      </c>
      <c r="B18" s="168" t="s">
        <v>170</v>
      </c>
      <c r="C18" s="169" t="s">
        <v>171</v>
      </c>
      <c r="D18" s="170" t="str">
        <f t="shared" si="0"/>
        <v>EL100815-ST</v>
      </c>
      <c r="E18" s="171" t="s">
        <v>172</v>
      </c>
      <c r="F18" s="171" t="s">
        <v>132</v>
      </c>
      <c r="G18" s="171" t="s">
        <v>141</v>
      </c>
      <c r="H18" s="172">
        <v>6.95</v>
      </c>
      <c r="I18" s="125">
        <v>7.5</v>
      </c>
      <c r="J18" s="126">
        <v>7.5</v>
      </c>
      <c r="K18" s="197">
        <v>7.5</v>
      </c>
      <c r="L18" s="247">
        <f t="shared" si="1"/>
        <v>0</v>
      </c>
      <c r="M18" s="214">
        <v>14.99</v>
      </c>
      <c r="N18" s="215">
        <v>3</v>
      </c>
      <c r="O18" s="215">
        <v>96</v>
      </c>
      <c r="P18" s="216"/>
      <c r="Q18" s="217"/>
      <c r="R18" s="218"/>
      <c r="S18" s="215" t="s">
        <v>173</v>
      </c>
      <c r="T18" s="207" t="s">
        <v>117</v>
      </c>
      <c r="U18" s="238" t="s">
        <v>174</v>
      </c>
      <c r="V18" s="207" t="s">
        <v>150</v>
      </c>
      <c r="W18" s="207" t="s">
        <v>120</v>
      </c>
      <c r="X18" s="103">
        <v>65500</v>
      </c>
    </row>
    <row r="19" spans="1:24" s="57" customFormat="1" ht="15" customHeight="1" x14ac:dyDescent="0.2">
      <c r="A19" s="167" t="s">
        <v>137</v>
      </c>
      <c r="B19" s="168" t="s">
        <v>175</v>
      </c>
      <c r="C19" s="169" t="s">
        <v>176</v>
      </c>
      <c r="D19" s="170" t="str">
        <f t="shared" si="0"/>
        <v>EL101000-ST</v>
      </c>
      <c r="E19" s="171" t="s">
        <v>177</v>
      </c>
      <c r="F19" s="171" t="s">
        <v>132</v>
      </c>
      <c r="G19" s="171" t="s">
        <v>133</v>
      </c>
      <c r="H19" s="172">
        <v>2.95</v>
      </c>
      <c r="I19" s="125">
        <v>4.99</v>
      </c>
      <c r="J19" s="126">
        <v>4.99</v>
      </c>
      <c r="K19" s="197">
        <v>4.99</v>
      </c>
      <c r="L19" s="247">
        <f t="shared" si="1"/>
        <v>0</v>
      </c>
      <c r="M19" s="214">
        <v>9.99</v>
      </c>
      <c r="N19" s="215">
        <v>3</v>
      </c>
      <c r="O19" s="215">
        <v>96</v>
      </c>
      <c r="P19" s="216"/>
      <c r="Q19" s="217"/>
      <c r="R19" s="38">
        <v>2</v>
      </c>
      <c r="S19" s="215" t="s">
        <v>178</v>
      </c>
      <c r="T19" s="207" t="s">
        <v>117</v>
      </c>
      <c r="U19" s="238" t="s">
        <v>179</v>
      </c>
      <c r="V19" s="207" t="s">
        <v>133</v>
      </c>
      <c r="W19" s="207" t="s">
        <v>120</v>
      </c>
      <c r="X19" s="103">
        <v>18233</v>
      </c>
    </row>
    <row r="20" spans="1:24" s="57" customFormat="1" ht="15" customHeight="1" x14ac:dyDescent="0.2">
      <c r="A20" s="167" t="s">
        <v>169</v>
      </c>
      <c r="B20" s="168" t="s">
        <v>180</v>
      </c>
      <c r="C20" s="169" t="s">
        <v>181</v>
      </c>
      <c r="D20" s="170" t="str">
        <f t="shared" si="0"/>
        <v>EL101001-ST</v>
      </c>
      <c r="E20" s="171" t="s">
        <v>182</v>
      </c>
      <c r="F20" s="171" t="s">
        <v>132</v>
      </c>
      <c r="G20" s="171" t="s">
        <v>183</v>
      </c>
      <c r="H20" s="172">
        <v>5.95</v>
      </c>
      <c r="I20" s="125">
        <v>6.5</v>
      </c>
      <c r="J20" s="126">
        <v>6.5</v>
      </c>
      <c r="K20" s="197">
        <v>6.5</v>
      </c>
      <c r="L20" s="247">
        <f t="shared" si="1"/>
        <v>0</v>
      </c>
      <c r="M20" s="214">
        <v>12.99</v>
      </c>
      <c r="N20" s="215">
        <v>3</v>
      </c>
      <c r="O20" s="215">
        <v>96</v>
      </c>
      <c r="P20" s="216"/>
      <c r="Q20" s="217"/>
      <c r="R20" s="38">
        <v>61</v>
      </c>
      <c r="S20" s="215" t="s">
        <v>184</v>
      </c>
      <c r="T20" s="207" t="s">
        <v>117</v>
      </c>
      <c r="U20" s="238" t="s">
        <v>185</v>
      </c>
      <c r="V20" s="207" t="s">
        <v>183</v>
      </c>
      <c r="W20" s="207" t="s">
        <v>120</v>
      </c>
      <c r="X20" s="103">
        <v>65499</v>
      </c>
    </row>
    <row r="21" spans="1:24" s="57" customFormat="1" ht="15" customHeight="1" x14ac:dyDescent="0.2">
      <c r="A21" s="167" t="s">
        <v>169</v>
      </c>
      <c r="B21" s="168" t="s">
        <v>186</v>
      </c>
      <c r="C21" s="169" t="s">
        <v>187</v>
      </c>
      <c r="D21" s="170" t="str">
        <f t="shared" si="0"/>
        <v>EL101002-ST</v>
      </c>
      <c r="E21" s="171" t="s">
        <v>188</v>
      </c>
      <c r="F21" s="171" t="s">
        <v>132</v>
      </c>
      <c r="G21" s="171" t="s">
        <v>189</v>
      </c>
      <c r="H21" s="172">
        <v>7.95</v>
      </c>
      <c r="I21" s="125">
        <v>6.99</v>
      </c>
      <c r="J21" s="126">
        <v>6.99</v>
      </c>
      <c r="K21" s="197">
        <v>6.99</v>
      </c>
      <c r="L21" s="247">
        <f t="shared" si="1"/>
        <v>0</v>
      </c>
      <c r="M21" s="214">
        <v>13.99</v>
      </c>
      <c r="N21" s="215">
        <v>3</v>
      </c>
      <c r="O21" s="215">
        <v>24</v>
      </c>
      <c r="P21" s="216"/>
      <c r="Q21" s="217"/>
      <c r="R21" s="218"/>
      <c r="S21" s="215" t="s">
        <v>190</v>
      </c>
      <c r="T21" s="207" t="s">
        <v>117</v>
      </c>
      <c r="U21" s="238" t="s">
        <v>191</v>
      </c>
      <c r="V21" s="207" t="s">
        <v>189</v>
      </c>
      <c r="W21" s="207" t="s">
        <v>120</v>
      </c>
      <c r="X21" s="103">
        <v>65494</v>
      </c>
    </row>
    <row r="22" spans="1:24" s="57" customFormat="1" ht="15" customHeight="1" x14ac:dyDescent="0.2">
      <c r="A22" s="167" t="s">
        <v>192</v>
      </c>
      <c r="B22" s="168" t="s">
        <v>193</v>
      </c>
      <c r="C22" s="169" t="s">
        <v>194</v>
      </c>
      <c r="D22" s="170" t="str">
        <f t="shared" si="0"/>
        <v>EL101003-ST</v>
      </c>
      <c r="E22" s="171" t="s">
        <v>195</v>
      </c>
      <c r="F22" s="171" t="s">
        <v>132</v>
      </c>
      <c r="G22" s="171" t="s">
        <v>196</v>
      </c>
      <c r="H22" s="172">
        <v>8.99</v>
      </c>
      <c r="I22" s="125">
        <v>8.99</v>
      </c>
      <c r="J22" s="126">
        <v>8.99</v>
      </c>
      <c r="K22" s="197">
        <v>8.99</v>
      </c>
      <c r="L22" s="247">
        <f t="shared" si="1"/>
        <v>0</v>
      </c>
      <c r="M22" s="214">
        <v>17.989999999999998</v>
      </c>
      <c r="N22" s="215">
        <v>3</v>
      </c>
      <c r="O22" s="215">
        <v>48</v>
      </c>
      <c r="P22" s="216"/>
      <c r="Q22" s="217"/>
      <c r="R22" s="218"/>
      <c r="S22" s="215" t="s">
        <v>197</v>
      </c>
      <c r="T22" s="207" t="s">
        <v>198</v>
      </c>
      <c r="U22" s="238" t="s">
        <v>199</v>
      </c>
      <c r="V22" s="207" t="s">
        <v>196</v>
      </c>
      <c r="W22" s="207" t="s">
        <v>120</v>
      </c>
      <c r="X22" s="103">
        <v>80769</v>
      </c>
    </row>
    <row r="23" spans="1:24" s="57" customFormat="1" ht="15" customHeight="1" x14ac:dyDescent="0.2">
      <c r="A23" s="167" t="s">
        <v>200</v>
      </c>
      <c r="B23" s="168" t="s">
        <v>201</v>
      </c>
      <c r="C23" s="169" t="s">
        <v>202</v>
      </c>
      <c r="D23" s="170" t="str">
        <f t="shared" si="0"/>
        <v>EL101005-ST</v>
      </c>
      <c r="E23" s="171" t="s">
        <v>203</v>
      </c>
      <c r="F23" s="171" t="s">
        <v>132</v>
      </c>
      <c r="G23" s="171" t="s">
        <v>204</v>
      </c>
      <c r="H23" s="172">
        <v>7.5</v>
      </c>
      <c r="I23" s="125">
        <v>7.99</v>
      </c>
      <c r="J23" s="126">
        <v>7.99</v>
      </c>
      <c r="K23" s="197">
        <v>7.99</v>
      </c>
      <c r="L23" s="247">
        <f t="shared" si="1"/>
        <v>0</v>
      </c>
      <c r="M23" s="214">
        <v>15.99</v>
      </c>
      <c r="N23" s="215">
        <v>3</v>
      </c>
      <c r="O23" s="215">
        <v>96</v>
      </c>
      <c r="P23" s="216"/>
      <c r="Q23" s="217"/>
      <c r="R23" s="218"/>
      <c r="S23" s="215" t="s">
        <v>205</v>
      </c>
      <c r="T23" s="207" t="s">
        <v>117</v>
      </c>
      <c r="U23" s="238" t="s">
        <v>206</v>
      </c>
      <c r="V23" s="207" t="s">
        <v>207</v>
      </c>
      <c r="W23" s="207" t="s">
        <v>120</v>
      </c>
      <c r="X23" s="103">
        <v>71266</v>
      </c>
    </row>
    <row r="24" spans="1:24" s="57" customFormat="1" ht="15" customHeight="1" x14ac:dyDescent="0.2">
      <c r="A24" s="167" t="s">
        <v>200</v>
      </c>
      <c r="B24" s="168" t="s">
        <v>208</v>
      </c>
      <c r="C24" s="169" t="s">
        <v>209</v>
      </c>
      <c r="D24" s="170" t="str">
        <f t="shared" si="0"/>
        <v>EL101008-ST</v>
      </c>
      <c r="E24" s="171" t="s">
        <v>210</v>
      </c>
      <c r="F24" s="171" t="s">
        <v>132</v>
      </c>
      <c r="G24" s="171" t="s">
        <v>155</v>
      </c>
      <c r="H24" s="172">
        <v>7.5</v>
      </c>
      <c r="I24" s="125">
        <v>7.5</v>
      </c>
      <c r="J24" s="126">
        <v>7.5</v>
      </c>
      <c r="K24" s="197">
        <v>7.5</v>
      </c>
      <c r="L24" s="247">
        <f t="shared" si="1"/>
        <v>0</v>
      </c>
      <c r="M24" s="214">
        <v>14.99</v>
      </c>
      <c r="N24" s="215">
        <v>3</v>
      </c>
      <c r="O24" s="215">
        <v>48</v>
      </c>
      <c r="P24" s="216"/>
      <c r="Q24" s="217"/>
      <c r="R24" s="218"/>
      <c r="S24" s="215" t="s">
        <v>211</v>
      </c>
      <c r="T24" s="207" t="s">
        <v>117</v>
      </c>
      <c r="U24" s="238" t="s">
        <v>212</v>
      </c>
      <c r="V24" s="207" t="s">
        <v>144</v>
      </c>
      <c r="W24" s="207" t="s">
        <v>120</v>
      </c>
      <c r="X24" s="103">
        <v>72201</v>
      </c>
    </row>
    <row r="25" spans="1:24" s="57" customFormat="1" ht="15" customHeight="1" x14ac:dyDescent="0.2">
      <c r="A25" s="167" t="s">
        <v>200</v>
      </c>
      <c r="B25" s="168" t="s">
        <v>213</v>
      </c>
      <c r="C25" s="169" t="s">
        <v>214</v>
      </c>
      <c r="D25" s="170" t="str">
        <f t="shared" si="0"/>
        <v>EL101009-ST</v>
      </c>
      <c r="E25" s="171" t="s">
        <v>215</v>
      </c>
      <c r="F25" s="171" t="s">
        <v>132</v>
      </c>
      <c r="G25" s="171" t="s">
        <v>155</v>
      </c>
      <c r="H25" s="172">
        <v>7.5</v>
      </c>
      <c r="I25" s="125">
        <v>8.5</v>
      </c>
      <c r="J25" s="126">
        <v>8.5</v>
      </c>
      <c r="K25" s="197">
        <v>8.5</v>
      </c>
      <c r="L25" s="247">
        <f t="shared" si="1"/>
        <v>0</v>
      </c>
      <c r="M25" s="214">
        <v>16.989999999999998</v>
      </c>
      <c r="N25" s="215">
        <v>3</v>
      </c>
      <c r="O25" s="215">
        <v>48</v>
      </c>
      <c r="P25" s="216"/>
      <c r="Q25" s="217"/>
      <c r="R25" s="218"/>
      <c r="S25" s="215" t="s">
        <v>216</v>
      </c>
      <c r="T25" s="207" t="s">
        <v>117</v>
      </c>
      <c r="U25" s="238" t="s">
        <v>217</v>
      </c>
      <c r="V25" s="207" t="s">
        <v>150</v>
      </c>
      <c r="W25" s="207" t="s">
        <v>120</v>
      </c>
      <c r="X25" s="103">
        <v>72227</v>
      </c>
    </row>
    <row r="26" spans="1:24" s="57" customFormat="1" ht="15" customHeight="1" x14ac:dyDescent="0.2">
      <c r="A26" s="167" t="s">
        <v>192</v>
      </c>
      <c r="B26" s="168" t="s">
        <v>218</v>
      </c>
      <c r="C26" s="169" t="s">
        <v>219</v>
      </c>
      <c r="D26" s="170" t="str">
        <f t="shared" si="0"/>
        <v>EL101010-ST</v>
      </c>
      <c r="E26" s="171" t="s">
        <v>220</v>
      </c>
      <c r="F26" s="171" t="s">
        <v>132</v>
      </c>
      <c r="G26" s="171" t="s">
        <v>155</v>
      </c>
      <c r="H26" s="172">
        <v>7.5</v>
      </c>
      <c r="I26" s="125">
        <v>8.5</v>
      </c>
      <c r="J26" s="126">
        <v>8.5</v>
      </c>
      <c r="K26" s="197">
        <v>8.5</v>
      </c>
      <c r="L26" s="247">
        <f t="shared" si="1"/>
        <v>0</v>
      </c>
      <c r="M26" s="214">
        <v>16.989999999999998</v>
      </c>
      <c r="N26" s="215">
        <v>3</v>
      </c>
      <c r="O26" s="215">
        <v>48</v>
      </c>
      <c r="P26" s="216"/>
      <c r="Q26" s="217"/>
      <c r="R26" s="218"/>
      <c r="S26" s="215" t="s">
        <v>221</v>
      </c>
      <c r="T26" s="207" t="s">
        <v>198</v>
      </c>
      <c r="U26" s="238" t="s">
        <v>222</v>
      </c>
      <c r="V26" s="207" t="s">
        <v>223</v>
      </c>
      <c r="W26" s="207" t="s">
        <v>120</v>
      </c>
      <c r="X26" s="103">
        <v>74248</v>
      </c>
    </row>
    <row r="27" spans="1:24" s="57" customFormat="1" ht="15" customHeight="1" x14ac:dyDescent="0.2">
      <c r="A27" s="167" t="s">
        <v>192</v>
      </c>
      <c r="B27" s="168" t="s">
        <v>224</v>
      </c>
      <c r="C27" s="169" t="s">
        <v>225</v>
      </c>
      <c r="D27" s="170" t="str">
        <f t="shared" si="0"/>
        <v>EL101011-ST</v>
      </c>
      <c r="E27" s="171" t="s">
        <v>226</v>
      </c>
      <c r="F27" s="171" t="s">
        <v>132</v>
      </c>
      <c r="G27" s="171" t="s">
        <v>155</v>
      </c>
      <c r="H27" s="172">
        <v>7.5</v>
      </c>
      <c r="I27" s="125">
        <v>8.5</v>
      </c>
      <c r="J27" s="126">
        <v>8.5</v>
      </c>
      <c r="K27" s="197">
        <v>8.5</v>
      </c>
      <c r="L27" s="247">
        <f t="shared" si="1"/>
        <v>0</v>
      </c>
      <c r="M27" s="214">
        <v>16.989999999999998</v>
      </c>
      <c r="N27" s="215">
        <v>3</v>
      </c>
      <c r="O27" s="215">
        <v>48</v>
      </c>
      <c r="P27" s="216"/>
      <c r="Q27" s="217"/>
      <c r="R27" s="218"/>
      <c r="S27" s="215" t="s">
        <v>227</v>
      </c>
      <c r="T27" s="207" t="s">
        <v>198</v>
      </c>
      <c r="U27" s="238" t="s">
        <v>228</v>
      </c>
      <c r="V27" s="207" t="s">
        <v>229</v>
      </c>
      <c r="W27" s="207" t="s">
        <v>120</v>
      </c>
      <c r="X27" s="103">
        <v>75508</v>
      </c>
    </row>
    <row r="28" spans="1:24" s="57" customFormat="1" ht="15" customHeight="1" x14ac:dyDescent="0.2">
      <c r="A28" s="167" t="s">
        <v>200</v>
      </c>
      <c r="B28" s="168" t="s">
        <v>230</v>
      </c>
      <c r="C28" s="169" t="s">
        <v>231</v>
      </c>
      <c r="D28" s="170" t="str">
        <f t="shared" si="0"/>
        <v>EL101012-ST</v>
      </c>
      <c r="E28" s="171" t="s">
        <v>232</v>
      </c>
      <c r="F28" s="171" t="s">
        <v>132</v>
      </c>
      <c r="G28" s="171" t="s">
        <v>133</v>
      </c>
      <c r="H28" s="172">
        <v>7.5</v>
      </c>
      <c r="I28" s="125">
        <v>7.99</v>
      </c>
      <c r="J28" s="126">
        <v>7.99</v>
      </c>
      <c r="K28" s="197">
        <v>7.99</v>
      </c>
      <c r="L28" s="247">
        <f t="shared" si="1"/>
        <v>0</v>
      </c>
      <c r="M28" s="214">
        <v>15.99</v>
      </c>
      <c r="N28" s="215">
        <v>3</v>
      </c>
      <c r="O28" s="215">
        <v>48</v>
      </c>
      <c r="P28" s="216"/>
      <c r="Q28" s="217"/>
      <c r="R28" s="218"/>
      <c r="S28" s="215" t="s">
        <v>233</v>
      </c>
      <c r="T28" s="207" t="s">
        <v>117</v>
      </c>
      <c r="U28" s="238" t="s">
        <v>234</v>
      </c>
      <c r="V28" s="207" t="s">
        <v>133</v>
      </c>
      <c r="W28" s="207" t="s">
        <v>120</v>
      </c>
      <c r="X28" s="103">
        <v>71644</v>
      </c>
    </row>
    <row r="29" spans="1:24" s="57" customFormat="1" ht="15" customHeight="1" x14ac:dyDescent="0.2">
      <c r="A29" s="167" t="s">
        <v>200</v>
      </c>
      <c r="B29" s="168" t="s">
        <v>235</v>
      </c>
      <c r="C29" s="169" t="s">
        <v>236</v>
      </c>
      <c r="D29" s="170" t="str">
        <f t="shared" si="0"/>
        <v>EL101013-ST</v>
      </c>
      <c r="E29" s="171" t="s">
        <v>237</v>
      </c>
      <c r="F29" s="171" t="s">
        <v>132</v>
      </c>
      <c r="G29" s="171" t="s">
        <v>133</v>
      </c>
      <c r="H29" s="172">
        <v>7.5</v>
      </c>
      <c r="I29" s="125">
        <v>7.99</v>
      </c>
      <c r="J29" s="126">
        <v>7.99</v>
      </c>
      <c r="K29" s="197">
        <v>7.99</v>
      </c>
      <c r="L29" s="247">
        <f t="shared" si="1"/>
        <v>0</v>
      </c>
      <c r="M29" s="214">
        <v>15.99</v>
      </c>
      <c r="N29" s="215">
        <v>3</v>
      </c>
      <c r="O29" s="215">
        <v>48</v>
      </c>
      <c r="P29" s="216"/>
      <c r="Q29" s="217"/>
      <c r="R29" s="218"/>
      <c r="S29" s="215" t="s">
        <v>238</v>
      </c>
      <c r="T29" s="207" t="s">
        <v>117</v>
      </c>
      <c r="U29" s="238" t="s">
        <v>239</v>
      </c>
      <c r="V29" s="207" t="s">
        <v>133</v>
      </c>
      <c r="W29" s="207" t="s">
        <v>120</v>
      </c>
      <c r="X29" s="103">
        <v>73960</v>
      </c>
    </row>
    <row r="30" spans="1:24" s="57" customFormat="1" ht="15" customHeight="1" x14ac:dyDescent="0.2">
      <c r="A30" s="167" t="s">
        <v>200</v>
      </c>
      <c r="B30" s="168" t="s">
        <v>240</v>
      </c>
      <c r="C30" s="169" t="s">
        <v>241</v>
      </c>
      <c r="D30" s="170" t="str">
        <f t="shared" si="0"/>
        <v>EL101014-ST</v>
      </c>
      <c r="E30" s="171" t="s">
        <v>242</v>
      </c>
      <c r="F30" s="171" t="s">
        <v>132</v>
      </c>
      <c r="G30" s="171" t="s">
        <v>243</v>
      </c>
      <c r="H30" s="172">
        <v>7.5</v>
      </c>
      <c r="I30" s="125">
        <v>7.99</v>
      </c>
      <c r="J30" s="126">
        <v>7.99</v>
      </c>
      <c r="K30" s="197">
        <v>7.99</v>
      </c>
      <c r="L30" s="247">
        <f t="shared" si="1"/>
        <v>0</v>
      </c>
      <c r="M30" s="214">
        <v>15.99</v>
      </c>
      <c r="N30" s="215">
        <v>3</v>
      </c>
      <c r="O30" s="215">
        <v>48</v>
      </c>
      <c r="P30" s="216"/>
      <c r="Q30" s="217"/>
      <c r="R30" s="218"/>
      <c r="S30" s="215" t="s">
        <v>244</v>
      </c>
      <c r="T30" s="207" t="s">
        <v>117</v>
      </c>
      <c r="U30" s="238" t="s">
        <v>245</v>
      </c>
      <c r="V30" s="207" t="s">
        <v>243</v>
      </c>
      <c r="W30" s="207" t="s">
        <v>120</v>
      </c>
      <c r="X30" s="103">
        <v>72338</v>
      </c>
    </row>
    <row r="31" spans="1:24" s="57" customFormat="1" ht="15" customHeight="1" x14ac:dyDescent="0.2">
      <c r="A31" s="167" t="s">
        <v>137</v>
      </c>
      <c r="B31" s="168" t="s">
        <v>246</v>
      </c>
      <c r="C31" s="169" t="s">
        <v>247</v>
      </c>
      <c r="D31" s="170" t="str">
        <f t="shared" si="0"/>
        <v>EL101100-ST</v>
      </c>
      <c r="E31" s="171" t="s">
        <v>248</v>
      </c>
      <c r="F31" s="171" t="s">
        <v>113</v>
      </c>
      <c r="G31" s="171" t="s">
        <v>114</v>
      </c>
      <c r="H31" s="172">
        <v>2.95</v>
      </c>
      <c r="I31" s="125">
        <v>3.99</v>
      </c>
      <c r="J31" s="126">
        <v>3.99</v>
      </c>
      <c r="K31" s="197">
        <v>3.99</v>
      </c>
      <c r="L31" s="247">
        <f t="shared" si="1"/>
        <v>0</v>
      </c>
      <c r="M31" s="214">
        <v>7.99</v>
      </c>
      <c r="N31" s="215">
        <v>3</v>
      </c>
      <c r="O31" s="215">
        <v>96</v>
      </c>
      <c r="P31" s="216"/>
      <c r="Q31" s="217"/>
      <c r="R31" s="38">
        <v>53</v>
      </c>
      <c r="S31" s="215" t="s">
        <v>249</v>
      </c>
      <c r="T31" s="207" t="s">
        <v>117</v>
      </c>
      <c r="U31" s="238" t="s">
        <v>250</v>
      </c>
      <c r="V31" s="207" t="s">
        <v>251</v>
      </c>
      <c r="W31" s="207" t="s">
        <v>120</v>
      </c>
      <c r="X31" s="103">
        <v>18204</v>
      </c>
    </row>
    <row r="32" spans="1:24" s="57" customFormat="1" ht="15" customHeight="1" x14ac:dyDescent="0.2">
      <c r="A32" s="167" t="s">
        <v>163</v>
      </c>
      <c r="B32" s="168" t="s">
        <v>252</v>
      </c>
      <c r="C32" s="169" t="s">
        <v>253</v>
      </c>
      <c r="D32" s="170" t="str">
        <f t="shared" si="0"/>
        <v>EL101110-ST</v>
      </c>
      <c r="E32" s="171" t="s">
        <v>254</v>
      </c>
      <c r="F32" s="171" t="s">
        <v>113</v>
      </c>
      <c r="G32" s="171" t="s">
        <v>114</v>
      </c>
      <c r="H32" s="172">
        <v>3.95</v>
      </c>
      <c r="I32" s="125">
        <v>4.5</v>
      </c>
      <c r="J32" s="126">
        <v>4.5</v>
      </c>
      <c r="K32" s="197">
        <v>4.5</v>
      </c>
      <c r="L32" s="247">
        <f t="shared" si="1"/>
        <v>0</v>
      </c>
      <c r="M32" s="214">
        <v>8.99</v>
      </c>
      <c r="N32" s="215">
        <v>3</v>
      </c>
      <c r="O32" s="215">
        <v>96</v>
      </c>
      <c r="P32" s="216"/>
      <c r="Q32" s="217"/>
      <c r="R32" s="218"/>
      <c r="S32" s="215" t="s">
        <v>255</v>
      </c>
      <c r="T32" s="207" t="s">
        <v>117</v>
      </c>
      <c r="U32" s="238" t="s">
        <v>256</v>
      </c>
      <c r="V32" s="207" t="s">
        <v>251</v>
      </c>
      <c r="W32" s="207" t="s">
        <v>120</v>
      </c>
      <c r="X32" s="103">
        <v>47003</v>
      </c>
    </row>
    <row r="33" spans="1:24" s="57" customFormat="1" ht="15" customHeight="1" x14ac:dyDescent="0.2">
      <c r="A33" s="167" t="s">
        <v>163</v>
      </c>
      <c r="B33" s="168" t="s">
        <v>257</v>
      </c>
      <c r="C33" s="169" t="s">
        <v>258</v>
      </c>
      <c r="D33" s="170" t="str">
        <f t="shared" si="0"/>
        <v>EL101113-ST</v>
      </c>
      <c r="E33" s="171" t="s">
        <v>259</v>
      </c>
      <c r="F33" s="171" t="s">
        <v>113</v>
      </c>
      <c r="G33" s="171" t="s">
        <v>114</v>
      </c>
      <c r="H33" s="172">
        <v>4.95</v>
      </c>
      <c r="I33" s="125">
        <v>4.5</v>
      </c>
      <c r="J33" s="126">
        <v>4.5</v>
      </c>
      <c r="K33" s="197">
        <v>4.5</v>
      </c>
      <c r="L33" s="247">
        <f t="shared" si="1"/>
        <v>0</v>
      </c>
      <c r="M33" s="214">
        <v>8.99</v>
      </c>
      <c r="N33" s="215">
        <v>3</v>
      </c>
      <c r="O33" s="215">
        <v>96</v>
      </c>
      <c r="P33" s="216"/>
      <c r="Q33" s="217"/>
      <c r="R33" s="218"/>
      <c r="S33" s="215" t="s">
        <v>260</v>
      </c>
      <c r="T33" s="207" t="s">
        <v>117</v>
      </c>
      <c r="U33" s="238" t="s">
        <v>261</v>
      </c>
      <c r="V33" s="207" t="s">
        <v>262</v>
      </c>
      <c r="W33" s="207" t="s">
        <v>120</v>
      </c>
      <c r="X33" s="103">
        <v>47004</v>
      </c>
    </row>
    <row r="34" spans="1:24" s="57" customFormat="1" ht="15" customHeight="1" x14ac:dyDescent="0.2">
      <c r="A34" s="167" t="s">
        <v>137</v>
      </c>
      <c r="B34" s="168" t="s">
        <v>263</v>
      </c>
      <c r="C34" s="169" t="s">
        <v>264</v>
      </c>
      <c r="D34" s="170" t="str">
        <f t="shared" si="0"/>
        <v>EL101200-ST</v>
      </c>
      <c r="E34" s="171" t="s">
        <v>265</v>
      </c>
      <c r="F34" s="171" t="s">
        <v>113</v>
      </c>
      <c r="G34" s="171" t="s">
        <v>114</v>
      </c>
      <c r="H34" s="172">
        <v>1.95</v>
      </c>
      <c r="I34" s="125">
        <v>2.5</v>
      </c>
      <c r="J34" s="126">
        <v>2.5</v>
      </c>
      <c r="K34" s="197">
        <v>2.5</v>
      </c>
      <c r="L34" s="247">
        <f t="shared" si="1"/>
        <v>0</v>
      </c>
      <c r="M34" s="214">
        <v>4.99</v>
      </c>
      <c r="N34" s="215">
        <v>3</v>
      </c>
      <c r="O34" s="215">
        <v>192</v>
      </c>
      <c r="P34" s="216"/>
      <c r="Q34" s="217"/>
      <c r="R34" s="218"/>
      <c r="S34" s="215" t="s">
        <v>266</v>
      </c>
      <c r="T34" s="207" t="s">
        <v>117</v>
      </c>
      <c r="U34" s="238" t="s">
        <v>267</v>
      </c>
      <c r="V34" s="207" t="s">
        <v>251</v>
      </c>
      <c r="W34" s="207" t="s">
        <v>120</v>
      </c>
      <c r="X34" s="103">
        <v>3336</v>
      </c>
    </row>
    <row r="35" spans="1:24" s="57" customFormat="1" ht="15" customHeight="1" x14ac:dyDescent="0.2">
      <c r="A35" s="167" t="s">
        <v>268</v>
      </c>
      <c r="B35" s="168" t="s">
        <v>269</v>
      </c>
      <c r="C35" s="169" t="s">
        <v>270</v>
      </c>
      <c r="D35" s="170" t="str">
        <f t="shared" si="0"/>
        <v>EL101204-ST</v>
      </c>
      <c r="E35" s="171" t="s">
        <v>271</v>
      </c>
      <c r="F35" s="171" t="s">
        <v>113</v>
      </c>
      <c r="G35" s="171" t="s">
        <v>114</v>
      </c>
      <c r="H35" s="172">
        <v>7.95</v>
      </c>
      <c r="I35" s="125">
        <v>8.5</v>
      </c>
      <c r="J35" s="126">
        <v>8.5</v>
      </c>
      <c r="K35" s="197">
        <v>8.5</v>
      </c>
      <c r="L35" s="247">
        <f t="shared" si="1"/>
        <v>0</v>
      </c>
      <c r="M35" s="214">
        <v>16.989999999999998</v>
      </c>
      <c r="N35" s="215">
        <v>3</v>
      </c>
      <c r="O35" s="215">
        <v>48</v>
      </c>
      <c r="P35" s="216"/>
      <c r="Q35" s="217"/>
      <c r="R35" s="38">
        <v>98</v>
      </c>
      <c r="S35" s="215" t="s">
        <v>272</v>
      </c>
      <c r="T35" s="207" t="s">
        <v>117</v>
      </c>
      <c r="U35" s="238" t="s">
        <v>273</v>
      </c>
      <c r="V35" s="207" t="s">
        <v>274</v>
      </c>
      <c r="W35" s="207" t="s">
        <v>120</v>
      </c>
      <c r="X35" s="103">
        <v>58903</v>
      </c>
    </row>
    <row r="36" spans="1:24" s="57" customFormat="1" ht="15" customHeight="1" x14ac:dyDescent="0.2">
      <c r="A36" s="167" t="s">
        <v>169</v>
      </c>
      <c r="B36" s="168" t="s">
        <v>275</v>
      </c>
      <c r="C36" s="169" t="s">
        <v>276</v>
      </c>
      <c r="D36" s="170" t="str">
        <f t="shared" si="0"/>
        <v>EL101304-ST</v>
      </c>
      <c r="E36" s="171" t="s">
        <v>277</v>
      </c>
      <c r="F36" s="171" t="s">
        <v>113</v>
      </c>
      <c r="G36" s="171" t="s">
        <v>114</v>
      </c>
      <c r="H36" s="172">
        <v>3.95</v>
      </c>
      <c r="I36" s="125">
        <v>4.5</v>
      </c>
      <c r="J36" s="126">
        <v>4.5</v>
      </c>
      <c r="K36" s="197">
        <v>4.5</v>
      </c>
      <c r="L36" s="247">
        <f t="shared" si="1"/>
        <v>0</v>
      </c>
      <c r="M36" s="214">
        <v>8.99</v>
      </c>
      <c r="N36" s="215">
        <v>3</v>
      </c>
      <c r="O36" s="215">
        <v>96</v>
      </c>
      <c r="P36" s="216"/>
      <c r="Q36" s="217"/>
      <c r="R36" s="218"/>
      <c r="S36" s="215" t="s">
        <v>278</v>
      </c>
      <c r="T36" s="207" t="s">
        <v>117</v>
      </c>
      <c r="U36" s="238" t="s">
        <v>279</v>
      </c>
      <c r="V36" s="207" t="s">
        <v>280</v>
      </c>
      <c r="W36" s="207" t="s">
        <v>120</v>
      </c>
      <c r="X36" s="103">
        <v>69460</v>
      </c>
    </row>
    <row r="37" spans="1:24" s="57" customFormat="1" ht="15" customHeight="1" x14ac:dyDescent="0.2">
      <c r="A37" s="167" t="s">
        <v>163</v>
      </c>
      <c r="B37" s="168" t="s">
        <v>281</v>
      </c>
      <c r="C37" s="169" t="s">
        <v>282</v>
      </c>
      <c r="D37" s="170" t="str">
        <f t="shared" si="0"/>
        <v>EL101310-ST</v>
      </c>
      <c r="E37" s="171" t="s">
        <v>283</v>
      </c>
      <c r="F37" s="171" t="s">
        <v>113</v>
      </c>
      <c r="G37" s="171" t="s">
        <v>114</v>
      </c>
      <c r="H37" s="172">
        <v>4.95</v>
      </c>
      <c r="I37" s="125">
        <v>5.25</v>
      </c>
      <c r="J37" s="126">
        <v>5.25</v>
      </c>
      <c r="K37" s="197">
        <v>5.25</v>
      </c>
      <c r="L37" s="247">
        <f t="shared" si="1"/>
        <v>0</v>
      </c>
      <c r="M37" s="214">
        <v>10.5</v>
      </c>
      <c r="N37" s="215">
        <v>3</v>
      </c>
      <c r="O37" s="215">
        <v>24</v>
      </c>
      <c r="P37" s="216"/>
      <c r="Q37" s="217"/>
      <c r="R37" s="218"/>
      <c r="S37" s="215" t="s">
        <v>284</v>
      </c>
      <c r="T37" s="207" t="s">
        <v>117</v>
      </c>
      <c r="U37" s="238" t="s">
        <v>285</v>
      </c>
      <c r="V37" s="207" t="s">
        <v>286</v>
      </c>
      <c r="W37" s="207" t="s">
        <v>120</v>
      </c>
      <c r="X37" s="103">
        <v>46998</v>
      </c>
    </row>
    <row r="38" spans="1:24" s="57" customFormat="1" ht="15" customHeight="1" x14ac:dyDescent="0.2">
      <c r="A38" s="167" t="s">
        <v>163</v>
      </c>
      <c r="B38" s="168" t="s">
        <v>287</v>
      </c>
      <c r="C38" s="169" t="s">
        <v>288</v>
      </c>
      <c r="D38" s="170" t="str">
        <f t="shared" si="0"/>
        <v>EL101311-ST</v>
      </c>
      <c r="E38" s="171" t="s">
        <v>289</v>
      </c>
      <c r="F38" s="171" t="s">
        <v>113</v>
      </c>
      <c r="G38" s="171" t="s">
        <v>114</v>
      </c>
      <c r="H38" s="172">
        <v>4.95</v>
      </c>
      <c r="I38" s="125">
        <v>5.25</v>
      </c>
      <c r="J38" s="126">
        <v>5.25</v>
      </c>
      <c r="K38" s="197">
        <v>5.25</v>
      </c>
      <c r="L38" s="247">
        <f t="shared" si="1"/>
        <v>0</v>
      </c>
      <c r="M38" s="214">
        <v>10.5</v>
      </c>
      <c r="N38" s="215">
        <v>3</v>
      </c>
      <c r="O38" s="215">
        <v>24</v>
      </c>
      <c r="P38" s="216"/>
      <c r="Q38" s="217"/>
      <c r="R38" s="218"/>
      <c r="S38" s="215" t="s">
        <v>290</v>
      </c>
      <c r="T38" s="207" t="s">
        <v>117</v>
      </c>
      <c r="U38" s="238" t="s">
        <v>291</v>
      </c>
      <c r="V38" s="207" t="s">
        <v>286</v>
      </c>
      <c r="W38" s="207" t="s">
        <v>120</v>
      </c>
      <c r="X38" s="103">
        <v>68969</v>
      </c>
    </row>
    <row r="39" spans="1:24" s="57" customFormat="1" ht="15" customHeight="1" x14ac:dyDescent="0.2">
      <c r="A39" s="167" t="s">
        <v>292</v>
      </c>
      <c r="B39" s="168" t="s">
        <v>293</v>
      </c>
      <c r="C39" s="169" t="s">
        <v>294</v>
      </c>
      <c r="D39" s="170" t="str">
        <f t="shared" si="0"/>
        <v>EL101510-ST</v>
      </c>
      <c r="E39" s="171" t="s">
        <v>295</v>
      </c>
      <c r="F39" s="171" t="s">
        <v>113</v>
      </c>
      <c r="G39" s="171" t="s">
        <v>114</v>
      </c>
      <c r="H39" s="172">
        <v>4.95</v>
      </c>
      <c r="I39" s="125">
        <v>5.25</v>
      </c>
      <c r="J39" s="126">
        <v>5.25</v>
      </c>
      <c r="K39" s="197">
        <v>5.25</v>
      </c>
      <c r="L39" s="247">
        <f t="shared" si="1"/>
        <v>0</v>
      </c>
      <c r="M39" s="214">
        <v>10.5</v>
      </c>
      <c r="N39" s="215">
        <v>3</v>
      </c>
      <c r="O39" s="215">
        <v>48</v>
      </c>
      <c r="P39" s="216"/>
      <c r="Q39" s="217"/>
      <c r="R39" s="218"/>
      <c r="S39" s="215" t="s">
        <v>296</v>
      </c>
      <c r="T39" s="207" t="s">
        <v>117</v>
      </c>
      <c r="U39" s="238" t="s">
        <v>297</v>
      </c>
      <c r="V39" s="207" t="s">
        <v>298</v>
      </c>
      <c r="W39" s="207" t="s">
        <v>120</v>
      </c>
      <c r="X39" s="103">
        <v>68970</v>
      </c>
    </row>
    <row r="40" spans="1:24" s="57" customFormat="1" ht="15" customHeight="1" x14ac:dyDescent="0.2">
      <c r="A40" s="167" t="s">
        <v>268</v>
      </c>
      <c r="B40" s="168" t="s">
        <v>299</v>
      </c>
      <c r="C40" s="169" t="s">
        <v>300</v>
      </c>
      <c r="D40" s="170" t="str">
        <f t="shared" si="0"/>
        <v>EL101511-ST</v>
      </c>
      <c r="E40" s="171" t="s">
        <v>301</v>
      </c>
      <c r="F40" s="171" t="s">
        <v>113</v>
      </c>
      <c r="G40" s="171" t="s">
        <v>114</v>
      </c>
      <c r="H40" s="172">
        <v>5.95</v>
      </c>
      <c r="I40" s="125">
        <v>5.25</v>
      </c>
      <c r="J40" s="126">
        <v>5.25</v>
      </c>
      <c r="K40" s="197">
        <v>5.25</v>
      </c>
      <c r="L40" s="247">
        <f t="shared" si="1"/>
        <v>0</v>
      </c>
      <c r="M40" s="214">
        <v>10.5</v>
      </c>
      <c r="N40" s="215">
        <v>3</v>
      </c>
      <c r="O40" s="215">
        <v>48</v>
      </c>
      <c r="P40" s="216"/>
      <c r="Q40" s="217"/>
      <c r="R40" s="218"/>
      <c r="S40" s="215" t="s">
        <v>302</v>
      </c>
      <c r="T40" s="207" t="s">
        <v>117</v>
      </c>
      <c r="U40" s="238" t="s">
        <v>303</v>
      </c>
      <c r="V40" s="207" t="s">
        <v>298</v>
      </c>
      <c r="W40" s="207" t="s">
        <v>120</v>
      </c>
      <c r="X40" s="103">
        <v>68971</v>
      </c>
    </row>
    <row r="41" spans="1:24" s="57" customFormat="1" ht="15" customHeight="1" x14ac:dyDescent="0.2">
      <c r="A41" s="167" t="s">
        <v>128</v>
      </c>
      <c r="B41" s="168" t="s">
        <v>304</v>
      </c>
      <c r="C41" s="169" t="s">
        <v>305</v>
      </c>
      <c r="D41" s="170" t="str">
        <f t="shared" si="0"/>
        <v>EL101700-ST</v>
      </c>
      <c r="E41" s="171" t="s">
        <v>306</v>
      </c>
      <c r="F41" s="171" t="s">
        <v>113</v>
      </c>
      <c r="G41" s="171" t="s">
        <v>114</v>
      </c>
      <c r="H41" s="172">
        <v>3.95</v>
      </c>
      <c r="I41" s="125">
        <v>4.99</v>
      </c>
      <c r="J41" s="126">
        <v>4.99</v>
      </c>
      <c r="K41" s="197">
        <v>4.99</v>
      </c>
      <c r="L41" s="247">
        <f t="shared" si="1"/>
        <v>0</v>
      </c>
      <c r="M41" s="214">
        <v>9.99</v>
      </c>
      <c r="N41" s="215">
        <v>3</v>
      </c>
      <c r="O41" s="215">
        <v>96</v>
      </c>
      <c r="P41" s="216"/>
      <c r="Q41" s="217"/>
      <c r="R41" s="38">
        <v>94</v>
      </c>
      <c r="S41" s="215" t="s">
        <v>307</v>
      </c>
      <c r="T41" s="207" t="s">
        <v>117</v>
      </c>
      <c r="U41" s="238" t="s">
        <v>308</v>
      </c>
      <c r="V41" s="207" t="s">
        <v>309</v>
      </c>
      <c r="W41" s="207" t="s">
        <v>120</v>
      </c>
      <c r="X41" s="103">
        <v>68972</v>
      </c>
    </row>
    <row r="42" spans="1:24" s="57" customFormat="1" ht="15" customHeight="1" x14ac:dyDescent="0.2">
      <c r="A42" s="167" t="s">
        <v>128</v>
      </c>
      <c r="B42" s="168" t="s">
        <v>310</v>
      </c>
      <c r="C42" s="169" t="s">
        <v>311</v>
      </c>
      <c r="D42" s="170" t="str">
        <f t="shared" ref="D42:D73" si="2">HYPERLINK(U42,C42)</f>
        <v>EL101800-ST</v>
      </c>
      <c r="E42" s="171" t="s">
        <v>312</v>
      </c>
      <c r="F42" s="171" t="s">
        <v>113</v>
      </c>
      <c r="G42" s="171" t="s">
        <v>114</v>
      </c>
      <c r="H42" s="172">
        <v>3.95</v>
      </c>
      <c r="I42" s="125">
        <v>4.5</v>
      </c>
      <c r="J42" s="126">
        <v>4.5</v>
      </c>
      <c r="K42" s="197">
        <v>4.5</v>
      </c>
      <c r="L42" s="247">
        <f t="shared" ref="L42:L73" si="3">K42-J42</f>
        <v>0</v>
      </c>
      <c r="M42" s="214">
        <v>8.99</v>
      </c>
      <c r="N42" s="215">
        <v>3</v>
      </c>
      <c r="O42" s="215">
        <v>48</v>
      </c>
      <c r="P42" s="216"/>
      <c r="Q42" s="217"/>
      <c r="R42" s="218"/>
      <c r="S42" s="215" t="s">
        <v>313</v>
      </c>
      <c r="T42" s="207" t="s">
        <v>117</v>
      </c>
      <c r="U42" s="238" t="s">
        <v>314</v>
      </c>
      <c r="V42" s="207" t="s">
        <v>315</v>
      </c>
      <c r="W42" s="207" t="s">
        <v>120</v>
      </c>
      <c r="X42" s="103">
        <v>53227</v>
      </c>
    </row>
    <row r="43" spans="1:24" s="57" customFormat="1" ht="15" customHeight="1" x14ac:dyDescent="0.2">
      <c r="A43" s="167" t="s">
        <v>163</v>
      </c>
      <c r="B43" s="168" t="s">
        <v>316</v>
      </c>
      <c r="C43" s="169" t="s">
        <v>317</v>
      </c>
      <c r="D43" s="170" t="str">
        <f t="shared" si="2"/>
        <v>EL101810-ST</v>
      </c>
      <c r="E43" s="171" t="s">
        <v>318</v>
      </c>
      <c r="F43" s="171" t="s">
        <v>113</v>
      </c>
      <c r="G43" s="171" t="s">
        <v>114</v>
      </c>
      <c r="H43" s="172">
        <v>5.95</v>
      </c>
      <c r="I43" s="125">
        <v>5.25</v>
      </c>
      <c r="J43" s="126">
        <v>5.25</v>
      </c>
      <c r="K43" s="197">
        <v>5.25</v>
      </c>
      <c r="L43" s="247">
        <f t="shared" si="3"/>
        <v>0</v>
      </c>
      <c r="M43" s="214">
        <v>10.5</v>
      </c>
      <c r="N43" s="215">
        <v>3</v>
      </c>
      <c r="O43" s="215">
        <v>48</v>
      </c>
      <c r="P43" s="216"/>
      <c r="Q43" s="217"/>
      <c r="R43" s="38">
        <v>77</v>
      </c>
      <c r="S43" s="215" t="s">
        <v>319</v>
      </c>
      <c r="T43" s="207" t="s">
        <v>117</v>
      </c>
      <c r="U43" s="238" t="s">
        <v>320</v>
      </c>
      <c r="V43" s="207" t="s">
        <v>321</v>
      </c>
      <c r="W43" s="207" t="s">
        <v>120</v>
      </c>
      <c r="X43" s="103">
        <v>68973</v>
      </c>
    </row>
    <row r="44" spans="1:24" s="57" customFormat="1" ht="15" customHeight="1" x14ac:dyDescent="0.2">
      <c r="A44" s="167" t="s">
        <v>169</v>
      </c>
      <c r="B44" s="168" t="s">
        <v>322</v>
      </c>
      <c r="C44" s="169" t="s">
        <v>323</v>
      </c>
      <c r="D44" s="170" t="str">
        <f t="shared" si="2"/>
        <v>EL102001-ST</v>
      </c>
      <c r="E44" s="171" t="s">
        <v>324</v>
      </c>
      <c r="F44" s="171" t="s">
        <v>113</v>
      </c>
      <c r="G44" s="171" t="s">
        <v>114</v>
      </c>
      <c r="H44" s="172">
        <v>4.5</v>
      </c>
      <c r="I44" s="125">
        <v>2.5</v>
      </c>
      <c r="J44" s="126">
        <v>2.5</v>
      </c>
      <c r="K44" s="197">
        <v>4.5</v>
      </c>
      <c r="L44" s="247">
        <f t="shared" si="3"/>
        <v>2</v>
      </c>
      <c r="M44" s="214">
        <v>4.99</v>
      </c>
      <c r="N44" s="215">
        <v>3</v>
      </c>
      <c r="O44" s="215">
        <v>96</v>
      </c>
      <c r="P44" s="216"/>
      <c r="Q44" s="217"/>
      <c r="R44" s="218"/>
      <c r="S44" s="215" t="s">
        <v>325</v>
      </c>
      <c r="T44" s="207" t="s">
        <v>117</v>
      </c>
      <c r="U44" s="238" t="s">
        <v>326</v>
      </c>
      <c r="V44" s="207" t="s">
        <v>327</v>
      </c>
      <c r="W44" s="207" t="s">
        <v>120</v>
      </c>
      <c r="X44" s="103">
        <v>71501</v>
      </c>
    </row>
    <row r="45" spans="1:24" s="57" customFormat="1" ht="15" customHeight="1" x14ac:dyDescent="0.2">
      <c r="A45" s="167" t="s">
        <v>169</v>
      </c>
      <c r="B45" s="168" t="s">
        <v>328</v>
      </c>
      <c r="C45" s="169" t="s">
        <v>329</v>
      </c>
      <c r="D45" s="170" t="str">
        <f t="shared" si="2"/>
        <v>EL102003-ST</v>
      </c>
      <c r="E45" s="171" t="s">
        <v>330</v>
      </c>
      <c r="F45" s="171" t="s">
        <v>113</v>
      </c>
      <c r="G45" s="171" t="s">
        <v>114</v>
      </c>
      <c r="H45" s="172">
        <v>5.95</v>
      </c>
      <c r="I45" s="125">
        <v>5.25</v>
      </c>
      <c r="J45" s="126">
        <v>5.25</v>
      </c>
      <c r="K45" s="197">
        <v>5.25</v>
      </c>
      <c r="L45" s="247">
        <f t="shared" si="3"/>
        <v>0</v>
      </c>
      <c r="M45" s="214">
        <v>10.5</v>
      </c>
      <c r="N45" s="215">
        <v>3</v>
      </c>
      <c r="O45" s="215">
        <v>48</v>
      </c>
      <c r="P45" s="216"/>
      <c r="Q45" s="217"/>
      <c r="R45" s="218"/>
      <c r="S45" s="215" t="s">
        <v>331</v>
      </c>
      <c r="T45" s="207" t="s">
        <v>117</v>
      </c>
      <c r="U45" s="238" t="s">
        <v>332</v>
      </c>
      <c r="V45" s="207" t="s">
        <v>333</v>
      </c>
      <c r="W45" s="207" t="s">
        <v>120</v>
      </c>
      <c r="X45" s="103">
        <v>69463</v>
      </c>
    </row>
    <row r="46" spans="1:24" s="57" customFormat="1" ht="15" customHeight="1" x14ac:dyDescent="0.2">
      <c r="A46" s="167" t="s">
        <v>334</v>
      </c>
      <c r="B46" s="168" t="s">
        <v>335</v>
      </c>
      <c r="C46" s="169" t="s">
        <v>336</v>
      </c>
      <c r="D46" s="170" t="str">
        <f t="shared" si="2"/>
        <v>EL102100-ST</v>
      </c>
      <c r="E46" s="171" t="s">
        <v>337</v>
      </c>
      <c r="F46" s="171" t="s">
        <v>113</v>
      </c>
      <c r="G46" s="171" t="s">
        <v>114</v>
      </c>
      <c r="H46" s="172">
        <v>4.95</v>
      </c>
      <c r="I46" s="125">
        <v>4.99</v>
      </c>
      <c r="J46" s="126">
        <v>4.99</v>
      </c>
      <c r="K46" s="197">
        <v>4.99</v>
      </c>
      <c r="L46" s="247">
        <f t="shared" si="3"/>
        <v>0</v>
      </c>
      <c r="M46" s="214">
        <v>9.99</v>
      </c>
      <c r="N46" s="215">
        <v>3</v>
      </c>
      <c r="O46" s="215">
        <v>96</v>
      </c>
      <c r="P46" s="216"/>
      <c r="Q46" s="217"/>
      <c r="R46" s="218"/>
      <c r="S46" s="215" t="s">
        <v>338</v>
      </c>
      <c r="T46" s="207" t="s">
        <v>117</v>
      </c>
      <c r="U46" s="238" t="s">
        <v>339</v>
      </c>
      <c r="V46" s="207" t="s">
        <v>340</v>
      </c>
      <c r="W46" s="207" t="s">
        <v>120</v>
      </c>
      <c r="X46" s="103">
        <v>18200</v>
      </c>
    </row>
    <row r="47" spans="1:24" s="57" customFormat="1" ht="15" customHeight="1" x14ac:dyDescent="0.2">
      <c r="A47" s="167" t="s">
        <v>292</v>
      </c>
      <c r="B47" s="168" t="s">
        <v>341</v>
      </c>
      <c r="C47" s="169" t="s">
        <v>342</v>
      </c>
      <c r="D47" s="170" t="str">
        <f t="shared" si="2"/>
        <v>EL102113-ST</v>
      </c>
      <c r="E47" s="171" t="s">
        <v>343</v>
      </c>
      <c r="F47" s="171" t="s">
        <v>113</v>
      </c>
      <c r="G47" s="171" t="s">
        <v>114</v>
      </c>
      <c r="H47" s="172">
        <v>4.95</v>
      </c>
      <c r="I47" s="125">
        <v>5.25</v>
      </c>
      <c r="J47" s="126">
        <v>5.25</v>
      </c>
      <c r="K47" s="197">
        <v>5.25</v>
      </c>
      <c r="L47" s="247">
        <f t="shared" si="3"/>
        <v>0</v>
      </c>
      <c r="M47" s="214">
        <v>10.5</v>
      </c>
      <c r="N47" s="215">
        <v>3</v>
      </c>
      <c r="O47" s="215">
        <v>48</v>
      </c>
      <c r="P47" s="216"/>
      <c r="Q47" s="217"/>
      <c r="R47" s="218"/>
      <c r="S47" s="215" t="s">
        <v>344</v>
      </c>
      <c r="T47" s="207" t="s">
        <v>117</v>
      </c>
      <c r="U47" s="238" t="s">
        <v>345</v>
      </c>
      <c r="V47" s="207" t="s">
        <v>127</v>
      </c>
      <c r="W47" s="207" t="s">
        <v>120</v>
      </c>
      <c r="X47" s="103">
        <v>68974</v>
      </c>
    </row>
    <row r="48" spans="1:24" s="57" customFormat="1" ht="15" customHeight="1" x14ac:dyDescent="0.2">
      <c r="A48" s="173" t="s">
        <v>346</v>
      </c>
      <c r="B48" s="168" t="s">
        <v>347</v>
      </c>
      <c r="C48" s="169" t="s">
        <v>348</v>
      </c>
      <c r="D48" s="170" t="str">
        <f t="shared" si="2"/>
        <v>EL102115-ST</v>
      </c>
      <c r="E48" s="171" t="s">
        <v>349</v>
      </c>
      <c r="F48" s="171" t="s">
        <v>113</v>
      </c>
      <c r="G48" s="174" t="s">
        <v>114</v>
      </c>
      <c r="H48" s="172">
        <v>7.99</v>
      </c>
      <c r="I48" s="125"/>
      <c r="J48" s="126"/>
      <c r="K48" s="197">
        <v>7.99</v>
      </c>
      <c r="L48" s="247">
        <f t="shared" si="3"/>
        <v>7.99</v>
      </c>
      <c r="M48" s="214">
        <v>15.99</v>
      </c>
      <c r="N48" s="215">
        <v>3</v>
      </c>
      <c r="O48" s="215"/>
      <c r="P48" s="216"/>
      <c r="Q48" s="217"/>
      <c r="R48" s="218"/>
      <c r="S48" s="215">
        <v>618480037890</v>
      </c>
      <c r="T48" s="207" t="s">
        <v>350</v>
      </c>
      <c r="U48" s="239"/>
      <c r="V48" s="207"/>
      <c r="W48" s="207" t="s">
        <v>120</v>
      </c>
      <c r="X48" s="33" t="e">
        <v>#N/A</v>
      </c>
    </row>
    <row r="49" spans="1:24" s="57" customFormat="1" ht="15" customHeight="1" x14ac:dyDescent="0.2">
      <c r="A49" s="167" t="s">
        <v>334</v>
      </c>
      <c r="B49" s="168" t="s">
        <v>351</v>
      </c>
      <c r="C49" s="169" t="s">
        <v>352</v>
      </c>
      <c r="D49" s="170" t="str">
        <f t="shared" si="2"/>
        <v>EL103000-ST</v>
      </c>
      <c r="E49" s="171" t="s">
        <v>353</v>
      </c>
      <c r="F49" s="171" t="s">
        <v>113</v>
      </c>
      <c r="G49" s="171" t="s">
        <v>114</v>
      </c>
      <c r="H49" s="172">
        <v>2.95</v>
      </c>
      <c r="I49" s="125">
        <v>3.5</v>
      </c>
      <c r="J49" s="126">
        <v>3.5</v>
      </c>
      <c r="K49" s="197">
        <v>3.5</v>
      </c>
      <c r="L49" s="247">
        <f t="shared" si="3"/>
        <v>0</v>
      </c>
      <c r="M49" s="214">
        <v>6.99</v>
      </c>
      <c r="N49" s="215">
        <v>3</v>
      </c>
      <c r="O49" s="215">
        <v>192</v>
      </c>
      <c r="P49" s="216"/>
      <c r="Q49" s="217"/>
      <c r="R49" s="218"/>
      <c r="S49" s="215" t="s">
        <v>354</v>
      </c>
      <c r="T49" s="207" t="s">
        <v>117</v>
      </c>
      <c r="U49" s="238" t="s">
        <v>355</v>
      </c>
      <c r="V49" s="207" t="s">
        <v>356</v>
      </c>
      <c r="W49" s="207" t="s">
        <v>120</v>
      </c>
      <c r="X49" s="103">
        <v>3337</v>
      </c>
    </row>
    <row r="50" spans="1:24" s="57" customFormat="1" ht="15" customHeight="1" x14ac:dyDescent="0.2">
      <c r="A50" s="167" t="s">
        <v>357</v>
      </c>
      <c r="B50" s="168" t="s">
        <v>358</v>
      </c>
      <c r="C50" s="169" t="s">
        <v>359</v>
      </c>
      <c r="D50" s="170" t="str">
        <f t="shared" si="2"/>
        <v>EL103100-ST</v>
      </c>
      <c r="E50" s="171" t="s">
        <v>360</v>
      </c>
      <c r="F50" s="171" t="s">
        <v>113</v>
      </c>
      <c r="G50" s="171" t="s">
        <v>114</v>
      </c>
      <c r="H50" s="172">
        <v>2.95</v>
      </c>
      <c r="I50" s="125">
        <v>3.99</v>
      </c>
      <c r="J50" s="126">
        <v>3.99</v>
      </c>
      <c r="K50" s="197">
        <v>3.99</v>
      </c>
      <c r="L50" s="247">
        <f t="shared" si="3"/>
        <v>0</v>
      </c>
      <c r="M50" s="214">
        <v>7.99</v>
      </c>
      <c r="N50" s="215">
        <v>3</v>
      </c>
      <c r="O50" s="215">
        <v>96</v>
      </c>
      <c r="P50" s="216"/>
      <c r="Q50" s="217"/>
      <c r="R50" s="218"/>
      <c r="S50" s="215" t="s">
        <v>361</v>
      </c>
      <c r="T50" s="207" t="s">
        <v>117</v>
      </c>
      <c r="U50" s="238" t="s">
        <v>362</v>
      </c>
      <c r="V50" s="207" t="s">
        <v>363</v>
      </c>
      <c r="W50" s="207" t="s">
        <v>120</v>
      </c>
      <c r="X50" s="103">
        <v>3338</v>
      </c>
    </row>
    <row r="51" spans="1:24" s="57" customFormat="1" ht="15" customHeight="1" x14ac:dyDescent="0.2">
      <c r="A51" s="167" t="s">
        <v>163</v>
      </c>
      <c r="B51" s="168" t="s">
        <v>364</v>
      </c>
      <c r="C51" s="169" t="s">
        <v>365</v>
      </c>
      <c r="D51" s="170" t="str">
        <f t="shared" si="2"/>
        <v>EL103104-ST</v>
      </c>
      <c r="E51" s="171" t="s">
        <v>366</v>
      </c>
      <c r="F51" s="171" t="s">
        <v>113</v>
      </c>
      <c r="G51" s="171" t="s">
        <v>114</v>
      </c>
      <c r="H51" s="172">
        <v>9.9</v>
      </c>
      <c r="I51" s="125">
        <v>8.5</v>
      </c>
      <c r="J51" s="126">
        <v>8.5</v>
      </c>
      <c r="K51" s="197">
        <v>8.5</v>
      </c>
      <c r="L51" s="247">
        <f t="shared" si="3"/>
        <v>0</v>
      </c>
      <c r="M51" s="214">
        <v>16.989999999999998</v>
      </c>
      <c r="N51" s="215">
        <v>3</v>
      </c>
      <c r="O51" s="215">
        <v>25</v>
      </c>
      <c r="P51" s="216"/>
      <c r="Q51" s="217"/>
      <c r="R51" s="218"/>
      <c r="S51" s="215" t="s">
        <v>367</v>
      </c>
      <c r="T51" s="207" t="s">
        <v>117</v>
      </c>
      <c r="U51" s="238" t="s">
        <v>368</v>
      </c>
      <c r="V51" s="207" t="s">
        <v>369</v>
      </c>
      <c r="W51" s="207" t="s">
        <v>120</v>
      </c>
      <c r="X51" s="103">
        <v>47000</v>
      </c>
    </row>
    <row r="52" spans="1:24" s="57" customFormat="1" ht="15" customHeight="1" x14ac:dyDescent="0.2">
      <c r="A52" s="167" t="s">
        <v>268</v>
      </c>
      <c r="B52" s="168" t="s">
        <v>370</v>
      </c>
      <c r="C52" s="169" t="s">
        <v>371</v>
      </c>
      <c r="D52" s="170" t="str">
        <f t="shared" si="2"/>
        <v>EL103108-ST</v>
      </c>
      <c r="E52" s="171" t="s">
        <v>372</v>
      </c>
      <c r="F52" s="171" t="s">
        <v>113</v>
      </c>
      <c r="G52" s="171" t="s">
        <v>114</v>
      </c>
      <c r="H52" s="172">
        <v>4.95</v>
      </c>
      <c r="I52" s="125">
        <v>4.5</v>
      </c>
      <c r="J52" s="126">
        <v>4.5</v>
      </c>
      <c r="K52" s="197">
        <v>4.5</v>
      </c>
      <c r="L52" s="247">
        <f t="shared" si="3"/>
        <v>0</v>
      </c>
      <c r="M52" s="214">
        <v>8.99</v>
      </c>
      <c r="N52" s="215">
        <v>3</v>
      </c>
      <c r="O52" s="215">
        <v>96</v>
      </c>
      <c r="P52" s="216"/>
      <c r="Q52" s="217"/>
      <c r="R52" s="218"/>
      <c r="S52" s="215" t="s">
        <v>373</v>
      </c>
      <c r="T52" s="207" t="s">
        <v>117</v>
      </c>
      <c r="U52" s="238" t="s">
        <v>374</v>
      </c>
      <c r="V52" s="207" t="s">
        <v>363</v>
      </c>
      <c r="W52" s="207" t="s">
        <v>120</v>
      </c>
      <c r="X52" s="103">
        <v>68976</v>
      </c>
    </row>
    <row r="53" spans="1:24" s="57" customFormat="1" ht="15" customHeight="1" x14ac:dyDescent="0.2">
      <c r="A53" s="167" t="s">
        <v>163</v>
      </c>
      <c r="B53" s="168" t="s">
        <v>375</v>
      </c>
      <c r="C53" s="169" t="s">
        <v>376</v>
      </c>
      <c r="D53" s="170" t="str">
        <f t="shared" si="2"/>
        <v>EL103205-ST</v>
      </c>
      <c r="E53" s="171" t="s">
        <v>377</v>
      </c>
      <c r="F53" s="171" t="s">
        <v>378</v>
      </c>
      <c r="G53" s="171" t="s">
        <v>379</v>
      </c>
      <c r="H53" s="172">
        <v>3.95</v>
      </c>
      <c r="I53" s="125">
        <v>5.25</v>
      </c>
      <c r="J53" s="126">
        <v>5.25</v>
      </c>
      <c r="K53" s="197">
        <v>5.25</v>
      </c>
      <c r="L53" s="247">
        <f t="shared" si="3"/>
        <v>0</v>
      </c>
      <c r="M53" s="214">
        <v>10.5</v>
      </c>
      <c r="N53" s="215">
        <v>3</v>
      </c>
      <c r="O53" s="215">
        <v>96</v>
      </c>
      <c r="P53" s="216"/>
      <c r="Q53" s="217"/>
      <c r="R53" s="38">
        <v>3</v>
      </c>
      <c r="S53" s="215" t="s">
        <v>380</v>
      </c>
      <c r="T53" s="207" t="s">
        <v>117</v>
      </c>
      <c r="U53" s="238" t="s">
        <v>381</v>
      </c>
      <c r="V53" s="207" t="s">
        <v>382</v>
      </c>
      <c r="W53" s="207" t="s">
        <v>120</v>
      </c>
      <c r="X53" s="103">
        <v>58961</v>
      </c>
    </row>
    <row r="54" spans="1:24" s="57" customFormat="1" ht="15" customHeight="1" x14ac:dyDescent="0.2">
      <c r="A54" s="167" t="s">
        <v>383</v>
      </c>
      <c r="B54" s="168" t="s">
        <v>384</v>
      </c>
      <c r="C54" s="169" t="s">
        <v>385</v>
      </c>
      <c r="D54" s="170" t="str">
        <f t="shared" si="2"/>
        <v>EL103400-ST</v>
      </c>
      <c r="E54" s="171" t="s">
        <v>386</v>
      </c>
      <c r="F54" s="171" t="s">
        <v>113</v>
      </c>
      <c r="G54" s="171" t="s">
        <v>114</v>
      </c>
      <c r="H54" s="172">
        <v>3.95</v>
      </c>
      <c r="I54" s="125">
        <v>4.5</v>
      </c>
      <c r="J54" s="126">
        <v>4.5</v>
      </c>
      <c r="K54" s="197">
        <v>4.5</v>
      </c>
      <c r="L54" s="247">
        <f t="shared" si="3"/>
        <v>0</v>
      </c>
      <c r="M54" s="214">
        <v>8.99</v>
      </c>
      <c r="N54" s="215">
        <v>3</v>
      </c>
      <c r="O54" s="215">
        <v>96</v>
      </c>
      <c r="P54" s="216"/>
      <c r="Q54" s="217"/>
      <c r="R54" s="218"/>
      <c r="S54" s="215" t="s">
        <v>387</v>
      </c>
      <c r="T54" s="207" t="s">
        <v>117</v>
      </c>
      <c r="U54" s="238" t="s">
        <v>388</v>
      </c>
      <c r="V54" s="207" t="s">
        <v>389</v>
      </c>
      <c r="W54" s="207" t="s">
        <v>120</v>
      </c>
      <c r="X54" s="103">
        <v>68977</v>
      </c>
    </row>
    <row r="55" spans="1:24" s="57" customFormat="1" ht="15" customHeight="1" x14ac:dyDescent="0.2">
      <c r="A55" s="167" t="s">
        <v>137</v>
      </c>
      <c r="B55" s="168" t="s">
        <v>390</v>
      </c>
      <c r="C55" s="169" t="s">
        <v>391</v>
      </c>
      <c r="D55" s="170" t="str">
        <f t="shared" si="2"/>
        <v>EL103700-ST</v>
      </c>
      <c r="E55" s="171" t="s">
        <v>392</v>
      </c>
      <c r="F55" s="171" t="s">
        <v>132</v>
      </c>
      <c r="G55" s="171" t="s">
        <v>393</v>
      </c>
      <c r="H55" s="172">
        <v>7.5</v>
      </c>
      <c r="I55" s="125">
        <v>8.5</v>
      </c>
      <c r="J55" s="126">
        <v>8.5</v>
      </c>
      <c r="K55" s="197">
        <v>8.5</v>
      </c>
      <c r="L55" s="247">
        <f t="shared" si="3"/>
        <v>0</v>
      </c>
      <c r="M55" s="214">
        <v>16.989999999999998</v>
      </c>
      <c r="N55" s="215">
        <v>3</v>
      </c>
      <c r="O55" s="215">
        <v>48</v>
      </c>
      <c r="P55" s="216"/>
      <c r="Q55" s="217"/>
      <c r="R55" s="38">
        <v>100</v>
      </c>
      <c r="S55" s="215" t="s">
        <v>394</v>
      </c>
      <c r="T55" s="207" t="s">
        <v>117</v>
      </c>
      <c r="U55" s="238" t="s">
        <v>395</v>
      </c>
      <c r="V55" s="207" t="s">
        <v>396</v>
      </c>
      <c r="W55" s="207" t="s">
        <v>120</v>
      </c>
      <c r="X55" s="103">
        <v>68978</v>
      </c>
    </row>
    <row r="56" spans="1:24" s="57" customFormat="1" ht="15" customHeight="1" x14ac:dyDescent="0.2">
      <c r="A56" s="167" t="s">
        <v>383</v>
      </c>
      <c r="B56" s="168" t="s">
        <v>397</v>
      </c>
      <c r="C56" s="169" t="s">
        <v>398</v>
      </c>
      <c r="D56" s="170" t="str">
        <f t="shared" si="2"/>
        <v>EL103800-ST</v>
      </c>
      <c r="E56" s="171" t="s">
        <v>399</v>
      </c>
      <c r="F56" s="171" t="s">
        <v>113</v>
      </c>
      <c r="G56" s="171" t="s">
        <v>114</v>
      </c>
      <c r="H56" s="172">
        <v>4.95</v>
      </c>
      <c r="I56" s="125">
        <v>4.5</v>
      </c>
      <c r="J56" s="126">
        <v>4.5</v>
      </c>
      <c r="K56" s="197">
        <v>4.5</v>
      </c>
      <c r="L56" s="247">
        <f t="shared" si="3"/>
        <v>0</v>
      </c>
      <c r="M56" s="214">
        <v>8.99</v>
      </c>
      <c r="N56" s="215">
        <v>3</v>
      </c>
      <c r="O56" s="215">
        <v>48</v>
      </c>
      <c r="P56" s="216"/>
      <c r="Q56" s="217"/>
      <c r="R56" s="218"/>
      <c r="S56" s="215" t="s">
        <v>400</v>
      </c>
      <c r="T56" s="207" t="s">
        <v>117</v>
      </c>
      <c r="U56" s="238" t="s">
        <v>401</v>
      </c>
      <c r="V56" s="207" t="s">
        <v>402</v>
      </c>
      <c r="W56" s="207" t="s">
        <v>120</v>
      </c>
      <c r="X56" s="103">
        <v>68926</v>
      </c>
    </row>
    <row r="57" spans="1:24" s="57" customFormat="1" ht="15" customHeight="1" x14ac:dyDescent="0.2">
      <c r="A57" s="167" t="s">
        <v>200</v>
      </c>
      <c r="B57" s="168" t="s">
        <v>403</v>
      </c>
      <c r="C57" s="169" t="s">
        <v>404</v>
      </c>
      <c r="D57" s="170" t="str">
        <f t="shared" si="2"/>
        <v>EL104498-ST</v>
      </c>
      <c r="E57" s="171" t="s">
        <v>405</v>
      </c>
      <c r="F57" s="171" t="s">
        <v>378</v>
      </c>
      <c r="G57" s="171" t="s">
        <v>406</v>
      </c>
      <c r="H57" s="172">
        <v>3.5</v>
      </c>
      <c r="I57" s="125">
        <v>3.99</v>
      </c>
      <c r="J57" s="126">
        <v>3.99</v>
      </c>
      <c r="K57" s="197">
        <v>3.99</v>
      </c>
      <c r="L57" s="247">
        <f t="shared" si="3"/>
        <v>0</v>
      </c>
      <c r="M57" s="214">
        <v>7.99</v>
      </c>
      <c r="N57" s="215">
        <v>3</v>
      </c>
      <c r="O57" s="215">
        <v>96</v>
      </c>
      <c r="P57" s="216"/>
      <c r="Q57" s="217"/>
      <c r="R57" s="218"/>
      <c r="S57" s="215" t="s">
        <v>407</v>
      </c>
      <c r="T57" s="207" t="s">
        <v>117</v>
      </c>
      <c r="U57" s="238" t="s">
        <v>408</v>
      </c>
      <c r="V57" s="207" t="s">
        <v>409</v>
      </c>
      <c r="W57" s="207" t="s">
        <v>120</v>
      </c>
      <c r="X57" s="103">
        <v>70652</v>
      </c>
    </row>
    <row r="58" spans="1:24" s="57" customFormat="1" ht="15" customHeight="1" x14ac:dyDescent="0.2">
      <c r="A58" s="167" t="s">
        <v>200</v>
      </c>
      <c r="B58" s="168" t="s">
        <v>410</v>
      </c>
      <c r="C58" s="169" t="s">
        <v>411</v>
      </c>
      <c r="D58" s="170" t="str">
        <f t="shared" si="2"/>
        <v>EL104499-ST</v>
      </c>
      <c r="E58" s="171" t="s">
        <v>412</v>
      </c>
      <c r="F58" s="171" t="s">
        <v>378</v>
      </c>
      <c r="G58" s="171" t="s">
        <v>406</v>
      </c>
      <c r="H58" s="172">
        <v>4.99</v>
      </c>
      <c r="I58" s="125">
        <v>5.25</v>
      </c>
      <c r="J58" s="126">
        <v>5.25</v>
      </c>
      <c r="K58" s="197">
        <v>5.25</v>
      </c>
      <c r="L58" s="247">
        <f t="shared" si="3"/>
        <v>0</v>
      </c>
      <c r="M58" s="214">
        <v>10.5</v>
      </c>
      <c r="N58" s="215">
        <v>3</v>
      </c>
      <c r="O58" s="215">
        <v>96</v>
      </c>
      <c r="P58" s="216"/>
      <c r="Q58" s="217"/>
      <c r="R58" s="218"/>
      <c r="S58" s="215" t="s">
        <v>413</v>
      </c>
      <c r="T58" s="207" t="s">
        <v>117</v>
      </c>
      <c r="U58" s="238" t="s">
        <v>414</v>
      </c>
      <c r="V58" s="207" t="s">
        <v>415</v>
      </c>
      <c r="W58" s="207" t="s">
        <v>120</v>
      </c>
      <c r="X58" s="103">
        <v>70653</v>
      </c>
    </row>
    <row r="59" spans="1:24" s="57" customFormat="1" ht="15" customHeight="1" x14ac:dyDescent="0.2">
      <c r="A59" s="167" t="s">
        <v>151</v>
      </c>
      <c r="B59" s="168" t="s">
        <v>416</v>
      </c>
      <c r="C59" s="169" t="s">
        <v>417</v>
      </c>
      <c r="D59" s="170" t="str">
        <f t="shared" si="2"/>
        <v>EL104500-ST</v>
      </c>
      <c r="E59" s="171" t="s">
        <v>418</v>
      </c>
      <c r="F59" s="171" t="s">
        <v>378</v>
      </c>
      <c r="G59" s="171" t="s">
        <v>406</v>
      </c>
      <c r="H59" s="172">
        <v>5.95</v>
      </c>
      <c r="I59" s="125">
        <v>6.5</v>
      </c>
      <c r="J59" s="126">
        <v>6.5</v>
      </c>
      <c r="K59" s="197">
        <v>6.5</v>
      </c>
      <c r="L59" s="247">
        <f t="shared" si="3"/>
        <v>0</v>
      </c>
      <c r="M59" s="214">
        <v>12.99</v>
      </c>
      <c r="N59" s="215">
        <v>3</v>
      </c>
      <c r="O59" s="215">
        <v>96</v>
      </c>
      <c r="P59" s="216"/>
      <c r="Q59" s="217"/>
      <c r="R59" s="38">
        <v>21</v>
      </c>
      <c r="S59" s="215" t="s">
        <v>419</v>
      </c>
      <c r="T59" s="207" t="s">
        <v>117</v>
      </c>
      <c r="U59" s="238" t="s">
        <v>420</v>
      </c>
      <c r="V59" s="207" t="s">
        <v>409</v>
      </c>
      <c r="W59" s="207" t="s">
        <v>120</v>
      </c>
      <c r="X59" s="103">
        <v>14876</v>
      </c>
    </row>
    <row r="60" spans="1:24" s="57" customFormat="1" ht="15" customHeight="1" x14ac:dyDescent="0.2">
      <c r="A60" s="167" t="s">
        <v>151</v>
      </c>
      <c r="B60" s="168" t="s">
        <v>421</v>
      </c>
      <c r="C60" s="169" t="s">
        <v>422</v>
      </c>
      <c r="D60" s="170" t="str">
        <f t="shared" si="2"/>
        <v>EL104501-ST</v>
      </c>
      <c r="E60" s="171" t="s">
        <v>423</v>
      </c>
      <c r="F60" s="171" t="s">
        <v>378</v>
      </c>
      <c r="G60" s="171" t="s">
        <v>406</v>
      </c>
      <c r="H60" s="172">
        <v>3.95</v>
      </c>
      <c r="I60" s="125">
        <v>5.25</v>
      </c>
      <c r="J60" s="126">
        <v>5.25</v>
      </c>
      <c r="K60" s="197">
        <v>5.25</v>
      </c>
      <c r="L60" s="247">
        <f t="shared" si="3"/>
        <v>0</v>
      </c>
      <c r="M60" s="214">
        <v>10.5</v>
      </c>
      <c r="N60" s="215">
        <v>3</v>
      </c>
      <c r="O60" s="215">
        <v>96</v>
      </c>
      <c r="P60" s="216"/>
      <c r="Q60" s="217"/>
      <c r="R60" s="38">
        <v>12</v>
      </c>
      <c r="S60" s="215" t="s">
        <v>424</v>
      </c>
      <c r="T60" s="207" t="s">
        <v>117</v>
      </c>
      <c r="U60" s="238" t="s">
        <v>425</v>
      </c>
      <c r="V60" s="207" t="s">
        <v>409</v>
      </c>
      <c r="W60" s="207" t="s">
        <v>120</v>
      </c>
      <c r="X60" s="103">
        <v>68979</v>
      </c>
    </row>
    <row r="61" spans="1:24" s="57" customFormat="1" ht="15" customHeight="1" x14ac:dyDescent="0.2">
      <c r="A61" s="167" t="s">
        <v>151</v>
      </c>
      <c r="B61" s="168" t="s">
        <v>426</v>
      </c>
      <c r="C61" s="169" t="s">
        <v>427</v>
      </c>
      <c r="D61" s="170" t="str">
        <f t="shared" si="2"/>
        <v>EL104510-ST</v>
      </c>
      <c r="E61" s="171" t="s">
        <v>428</v>
      </c>
      <c r="F61" s="171" t="s">
        <v>378</v>
      </c>
      <c r="G61" s="171" t="s">
        <v>406</v>
      </c>
      <c r="H61" s="172">
        <v>3.95</v>
      </c>
      <c r="I61" s="125">
        <v>4.5</v>
      </c>
      <c r="J61" s="126">
        <v>4.5</v>
      </c>
      <c r="K61" s="197">
        <v>4.5</v>
      </c>
      <c r="L61" s="247">
        <f t="shared" si="3"/>
        <v>0</v>
      </c>
      <c r="M61" s="214">
        <v>8.99</v>
      </c>
      <c r="N61" s="215">
        <v>3</v>
      </c>
      <c r="O61" s="215">
        <v>96</v>
      </c>
      <c r="P61" s="216"/>
      <c r="Q61" s="217"/>
      <c r="R61" s="38">
        <v>41</v>
      </c>
      <c r="S61" s="215" t="s">
        <v>429</v>
      </c>
      <c r="T61" s="207" t="s">
        <v>117</v>
      </c>
      <c r="U61" s="238" t="s">
        <v>430</v>
      </c>
      <c r="V61" s="207" t="s">
        <v>415</v>
      </c>
      <c r="W61" s="207" t="s">
        <v>120</v>
      </c>
      <c r="X61" s="103">
        <v>68980</v>
      </c>
    </row>
    <row r="62" spans="1:24" s="57" customFormat="1" ht="15" customHeight="1" x14ac:dyDescent="0.2">
      <c r="A62" s="167" t="s">
        <v>431</v>
      </c>
      <c r="B62" s="168" t="s">
        <v>432</v>
      </c>
      <c r="C62" s="169" t="s">
        <v>433</v>
      </c>
      <c r="D62" s="170" t="str">
        <f t="shared" si="2"/>
        <v>EL104511-ST</v>
      </c>
      <c r="E62" s="171" t="s">
        <v>434</v>
      </c>
      <c r="F62" s="171" t="s">
        <v>378</v>
      </c>
      <c r="G62" s="171" t="s">
        <v>406</v>
      </c>
      <c r="H62" s="172">
        <v>3.95</v>
      </c>
      <c r="I62" s="125">
        <v>3.99</v>
      </c>
      <c r="J62" s="126">
        <v>3.99</v>
      </c>
      <c r="K62" s="197">
        <v>3.99</v>
      </c>
      <c r="L62" s="247">
        <f t="shared" si="3"/>
        <v>0</v>
      </c>
      <c r="M62" s="214">
        <v>7.99</v>
      </c>
      <c r="N62" s="215">
        <v>3</v>
      </c>
      <c r="O62" s="215">
        <v>96</v>
      </c>
      <c r="P62" s="216"/>
      <c r="Q62" s="217"/>
      <c r="R62" s="38">
        <v>58</v>
      </c>
      <c r="S62" s="215" t="s">
        <v>435</v>
      </c>
      <c r="T62" s="207" t="s">
        <v>117</v>
      </c>
      <c r="U62" s="238" t="s">
        <v>436</v>
      </c>
      <c r="V62" s="207" t="s">
        <v>415</v>
      </c>
      <c r="W62" s="207" t="s">
        <v>120</v>
      </c>
      <c r="X62" s="103">
        <v>68981</v>
      </c>
    </row>
    <row r="63" spans="1:24" s="57" customFormat="1" ht="15" customHeight="1" x14ac:dyDescent="0.2">
      <c r="A63" s="167" t="s">
        <v>169</v>
      </c>
      <c r="B63" s="168" t="s">
        <v>437</v>
      </c>
      <c r="C63" s="169" t="s">
        <v>438</v>
      </c>
      <c r="D63" s="170" t="str">
        <f t="shared" si="2"/>
        <v>EL104513-ST</v>
      </c>
      <c r="E63" s="171" t="s">
        <v>439</v>
      </c>
      <c r="F63" s="171" t="s">
        <v>378</v>
      </c>
      <c r="G63" s="171" t="s">
        <v>406</v>
      </c>
      <c r="H63" s="172">
        <v>4.95</v>
      </c>
      <c r="I63" s="125">
        <v>5.25</v>
      </c>
      <c r="J63" s="126">
        <v>5.25</v>
      </c>
      <c r="K63" s="197">
        <v>5.25</v>
      </c>
      <c r="L63" s="247">
        <f t="shared" si="3"/>
        <v>0</v>
      </c>
      <c r="M63" s="214">
        <v>10.5</v>
      </c>
      <c r="N63" s="215">
        <v>3</v>
      </c>
      <c r="O63" s="215">
        <v>96</v>
      </c>
      <c r="P63" s="216"/>
      <c r="Q63" s="217"/>
      <c r="R63" s="218"/>
      <c r="S63" s="215" t="s">
        <v>440</v>
      </c>
      <c r="T63" s="207" t="s">
        <v>117</v>
      </c>
      <c r="U63" s="238" t="s">
        <v>441</v>
      </c>
      <c r="V63" s="207" t="s">
        <v>409</v>
      </c>
      <c r="W63" s="207" t="s">
        <v>120</v>
      </c>
      <c r="X63" s="103">
        <v>68982</v>
      </c>
    </row>
    <row r="64" spans="1:24" s="57" customFormat="1" ht="15" customHeight="1" x14ac:dyDescent="0.2">
      <c r="A64" s="167" t="s">
        <v>169</v>
      </c>
      <c r="B64" s="168" t="s">
        <v>442</v>
      </c>
      <c r="C64" s="169" t="s">
        <v>443</v>
      </c>
      <c r="D64" s="170" t="str">
        <f t="shared" si="2"/>
        <v>EL104514-ST</v>
      </c>
      <c r="E64" s="171" t="s">
        <v>444</v>
      </c>
      <c r="F64" s="171" t="s">
        <v>378</v>
      </c>
      <c r="G64" s="171" t="s">
        <v>406</v>
      </c>
      <c r="H64" s="172">
        <v>4.95</v>
      </c>
      <c r="I64" s="125">
        <v>5.25</v>
      </c>
      <c r="J64" s="126">
        <v>5.25</v>
      </c>
      <c r="K64" s="197">
        <v>5.25</v>
      </c>
      <c r="L64" s="247">
        <f t="shared" si="3"/>
        <v>0</v>
      </c>
      <c r="M64" s="214">
        <v>10.5</v>
      </c>
      <c r="N64" s="215">
        <v>3</v>
      </c>
      <c r="O64" s="215">
        <v>96</v>
      </c>
      <c r="P64" s="216"/>
      <c r="Q64" s="217"/>
      <c r="R64" s="218"/>
      <c r="S64" s="215" t="s">
        <v>445</v>
      </c>
      <c r="T64" s="207" t="s">
        <v>117</v>
      </c>
      <c r="U64" s="238" t="s">
        <v>446</v>
      </c>
      <c r="V64" s="207" t="s">
        <v>409</v>
      </c>
      <c r="W64" s="207" t="s">
        <v>120</v>
      </c>
      <c r="X64" s="103">
        <v>68983</v>
      </c>
    </row>
    <row r="65" spans="1:24" s="57" customFormat="1" ht="15" customHeight="1" x14ac:dyDescent="0.2">
      <c r="A65" s="167" t="s">
        <v>169</v>
      </c>
      <c r="B65" s="168" t="s">
        <v>447</v>
      </c>
      <c r="C65" s="169" t="s">
        <v>448</v>
      </c>
      <c r="D65" s="170" t="str">
        <f t="shared" si="2"/>
        <v>EL104515-ST</v>
      </c>
      <c r="E65" s="171" t="s">
        <v>449</v>
      </c>
      <c r="F65" s="171" t="s">
        <v>378</v>
      </c>
      <c r="G65" s="171" t="s">
        <v>406</v>
      </c>
      <c r="H65" s="172">
        <v>4.95</v>
      </c>
      <c r="I65" s="125">
        <v>5.25</v>
      </c>
      <c r="J65" s="126">
        <v>5.25</v>
      </c>
      <c r="K65" s="197">
        <v>5.25</v>
      </c>
      <c r="L65" s="247">
        <f t="shared" si="3"/>
        <v>0</v>
      </c>
      <c r="M65" s="214">
        <v>10.5</v>
      </c>
      <c r="N65" s="215">
        <v>3</v>
      </c>
      <c r="O65" s="215">
        <v>96</v>
      </c>
      <c r="P65" s="216"/>
      <c r="Q65" s="217"/>
      <c r="R65" s="38">
        <v>80</v>
      </c>
      <c r="S65" s="215" t="s">
        <v>450</v>
      </c>
      <c r="T65" s="207" t="s">
        <v>117</v>
      </c>
      <c r="U65" s="238" t="s">
        <v>451</v>
      </c>
      <c r="V65" s="207" t="s">
        <v>409</v>
      </c>
      <c r="W65" s="207" t="s">
        <v>120</v>
      </c>
      <c r="X65" s="103">
        <v>65508</v>
      </c>
    </row>
    <row r="66" spans="1:24" s="57" customFormat="1" ht="15" customHeight="1" x14ac:dyDescent="0.2">
      <c r="A66" s="167" t="s">
        <v>169</v>
      </c>
      <c r="B66" s="168" t="s">
        <v>452</v>
      </c>
      <c r="C66" s="169" t="s">
        <v>453</v>
      </c>
      <c r="D66" s="170" t="str">
        <f t="shared" si="2"/>
        <v>EL104516-ST</v>
      </c>
      <c r="E66" s="171" t="s">
        <v>454</v>
      </c>
      <c r="F66" s="171" t="s">
        <v>378</v>
      </c>
      <c r="G66" s="171" t="s">
        <v>406</v>
      </c>
      <c r="H66" s="172">
        <v>4.95</v>
      </c>
      <c r="I66" s="125">
        <v>5.25</v>
      </c>
      <c r="J66" s="126">
        <v>5.25</v>
      </c>
      <c r="K66" s="197">
        <v>5.25</v>
      </c>
      <c r="L66" s="247">
        <f t="shared" si="3"/>
        <v>0</v>
      </c>
      <c r="M66" s="214">
        <v>10.5</v>
      </c>
      <c r="N66" s="215">
        <v>3</v>
      </c>
      <c r="O66" s="215">
        <v>48</v>
      </c>
      <c r="P66" s="216"/>
      <c r="Q66" s="217"/>
      <c r="R66" s="218"/>
      <c r="S66" s="215" t="s">
        <v>455</v>
      </c>
      <c r="T66" s="207" t="s">
        <v>117</v>
      </c>
      <c r="U66" s="238" t="s">
        <v>456</v>
      </c>
      <c r="V66" s="207" t="s">
        <v>409</v>
      </c>
      <c r="W66" s="207" t="s">
        <v>120</v>
      </c>
      <c r="X66" s="103">
        <v>68984</v>
      </c>
    </row>
    <row r="67" spans="1:24" s="57" customFormat="1" ht="15" customHeight="1" x14ac:dyDescent="0.2">
      <c r="A67" s="167" t="s">
        <v>457</v>
      </c>
      <c r="B67" s="168" t="s">
        <v>458</v>
      </c>
      <c r="C67" s="169" t="s">
        <v>459</v>
      </c>
      <c r="D67" s="170" t="str">
        <f t="shared" si="2"/>
        <v>EL104523-ST</v>
      </c>
      <c r="E67" s="171" t="s">
        <v>460</v>
      </c>
      <c r="F67" s="171" t="s">
        <v>113</v>
      </c>
      <c r="G67" s="171" t="s">
        <v>114</v>
      </c>
      <c r="H67" s="172">
        <v>4.95</v>
      </c>
      <c r="I67" s="125">
        <v>5.25</v>
      </c>
      <c r="J67" s="126">
        <v>5.25</v>
      </c>
      <c r="K67" s="197">
        <v>5.25</v>
      </c>
      <c r="L67" s="247">
        <f t="shared" si="3"/>
        <v>0</v>
      </c>
      <c r="M67" s="214">
        <v>10.5</v>
      </c>
      <c r="N67" s="215">
        <v>3</v>
      </c>
      <c r="O67" s="215">
        <v>48</v>
      </c>
      <c r="P67" s="216"/>
      <c r="Q67" s="217"/>
      <c r="R67" s="218"/>
      <c r="S67" s="215" t="s">
        <v>461</v>
      </c>
      <c r="T67" s="207" t="s">
        <v>117</v>
      </c>
      <c r="U67" s="238" t="s">
        <v>462</v>
      </c>
      <c r="V67" s="207" t="s">
        <v>356</v>
      </c>
      <c r="W67" s="207" t="s">
        <v>120</v>
      </c>
      <c r="X67" s="103">
        <v>68987</v>
      </c>
    </row>
    <row r="68" spans="1:24" s="57" customFormat="1" ht="15" customHeight="1" x14ac:dyDescent="0.2">
      <c r="A68" s="167" t="s">
        <v>268</v>
      </c>
      <c r="B68" s="168" t="s">
        <v>463</v>
      </c>
      <c r="C68" s="169" t="s">
        <v>464</v>
      </c>
      <c r="D68" s="170" t="str">
        <f t="shared" si="2"/>
        <v>EL104610-ST</v>
      </c>
      <c r="E68" s="171" t="s">
        <v>465</v>
      </c>
      <c r="F68" s="171" t="s">
        <v>113</v>
      </c>
      <c r="G68" s="171" t="s">
        <v>114</v>
      </c>
      <c r="H68" s="172">
        <v>4.5</v>
      </c>
      <c r="I68" s="125">
        <v>5.25</v>
      </c>
      <c r="J68" s="126">
        <v>5.25</v>
      </c>
      <c r="K68" s="197">
        <v>5.25</v>
      </c>
      <c r="L68" s="247">
        <f t="shared" si="3"/>
        <v>0</v>
      </c>
      <c r="M68" s="214">
        <v>10.5</v>
      </c>
      <c r="N68" s="215">
        <v>3</v>
      </c>
      <c r="O68" s="215">
        <v>96</v>
      </c>
      <c r="P68" s="216"/>
      <c r="Q68" s="217"/>
      <c r="R68" s="218"/>
      <c r="S68" s="215" t="s">
        <v>466</v>
      </c>
      <c r="T68" s="207" t="s">
        <v>117</v>
      </c>
      <c r="U68" s="238" t="s">
        <v>467</v>
      </c>
      <c r="V68" s="207" t="s">
        <v>468</v>
      </c>
      <c r="W68" s="207" t="s">
        <v>120</v>
      </c>
      <c r="X68" s="103">
        <v>68988</v>
      </c>
    </row>
    <row r="69" spans="1:24" s="57" customFormat="1" ht="15" customHeight="1" x14ac:dyDescent="0.2">
      <c r="A69" s="167" t="s">
        <v>268</v>
      </c>
      <c r="B69" s="168" t="s">
        <v>469</v>
      </c>
      <c r="C69" s="169" t="s">
        <v>470</v>
      </c>
      <c r="D69" s="170" t="str">
        <f t="shared" si="2"/>
        <v>EL104611-ST</v>
      </c>
      <c r="E69" s="171" t="s">
        <v>471</v>
      </c>
      <c r="F69" s="171" t="s">
        <v>113</v>
      </c>
      <c r="G69" s="171" t="s">
        <v>114</v>
      </c>
      <c r="H69" s="172">
        <v>4.25</v>
      </c>
      <c r="I69" s="125">
        <v>5.25</v>
      </c>
      <c r="J69" s="126">
        <v>5.25</v>
      </c>
      <c r="K69" s="197">
        <v>5.25</v>
      </c>
      <c r="L69" s="247">
        <f t="shared" si="3"/>
        <v>0</v>
      </c>
      <c r="M69" s="214">
        <v>10.5</v>
      </c>
      <c r="N69" s="215">
        <v>3</v>
      </c>
      <c r="O69" s="215">
        <v>96</v>
      </c>
      <c r="P69" s="216"/>
      <c r="Q69" s="217"/>
      <c r="R69" s="38">
        <v>10</v>
      </c>
      <c r="S69" s="215" t="s">
        <v>472</v>
      </c>
      <c r="T69" s="207" t="s">
        <v>117</v>
      </c>
      <c r="U69" s="238" t="s">
        <v>473</v>
      </c>
      <c r="V69" s="207" t="s">
        <v>327</v>
      </c>
      <c r="W69" s="207" t="s">
        <v>120</v>
      </c>
      <c r="X69" s="103">
        <v>68989</v>
      </c>
    </row>
    <row r="70" spans="1:24" s="57" customFormat="1" ht="15" customHeight="1" x14ac:dyDescent="0.2">
      <c r="A70" s="167" t="s">
        <v>268</v>
      </c>
      <c r="B70" s="168" t="s">
        <v>474</v>
      </c>
      <c r="C70" s="169" t="s">
        <v>475</v>
      </c>
      <c r="D70" s="170" t="str">
        <f t="shared" si="2"/>
        <v>EL104734-ST</v>
      </c>
      <c r="E70" s="171" t="s">
        <v>476</v>
      </c>
      <c r="F70" s="171" t="s">
        <v>113</v>
      </c>
      <c r="G70" s="171" t="s">
        <v>114</v>
      </c>
      <c r="H70" s="172">
        <v>3.95</v>
      </c>
      <c r="I70" s="125">
        <v>3.5</v>
      </c>
      <c r="J70" s="126">
        <v>3.5</v>
      </c>
      <c r="K70" s="197">
        <v>3.5</v>
      </c>
      <c r="L70" s="247">
        <f t="shared" si="3"/>
        <v>0</v>
      </c>
      <c r="M70" s="214">
        <v>6.99</v>
      </c>
      <c r="N70" s="215">
        <v>3</v>
      </c>
      <c r="O70" s="215">
        <v>96</v>
      </c>
      <c r="P70" s="216"/>
      <c r="Q70" s="217"/>
      <c r="R70" s="218"/>
      <c r="S70" s="215" t="s">
        <v>477</v>
      </c>
      <c r="T70" s="207" t="s">
        <v>117</v>
      </c>
      <c r="U70" s="238" t="s">
        <v>478</v>
      </c>
      <c r="V70" s="207" t="s">
        <v>479</v>
      </c>
      <c r="W70" s="207" t="s">
        <v>120</v>
      </c>
      <c r="X70" s="103">
        <v>68990</v>
      </c>
    </row>
    <row r="71" spans="1:24" s="57" customFormat="1" ht="15" customHeight="1" x14ac:dyDescent="0.2">
      <c r="A71" s="167" t="s">
        <v>268</v>
      </c>
      <c r="B71" s="168" t="s">
        <v>480</v>
      </c>
      <c r="C71" s="169" t="s">
        <v>481</v>
      </c>
      <c r="D71" s="170" t="str">
        <f t="shared" si="2"/>
        <v>EL104735-ST</v>
      </c>
      <c r="E71" s="171" t="s">
        <v>482</v>
      </c>
      <c r="F71" s="171" t="s">
        <v>113</v>
      </c>
      <c r="G71" s="171" t="s">
        <v>114</v>
      </c>
      <c r="H71" s="175">
        <v>4.5</v>
      </c>
      <c r="I71" s="127">
        <v>1.99</v>
      </c>
      <c r="J71" s="126">
        <v>1.99</v>
      </c>
      <c r="K71" s="197">
        <v>1.99</v>
      </c>
      <c r="L71" s="248">
        <f t="shared" si="3"/>
        <v>0</v>
      </c>
      <c r="M71" s="214">
        <v>3.99</v>
      </c>
      <c r="N71" s="215">
        <v>12</v>
      </c>
      <c r="O71" s="215">
        <v>96</v>
      </c>
      <c r="P71" s="216"/>
      <c r="Q71" s="219"/>
      <c r="R71" s="218"/>
      <c r="S71" s="215" t="s">
        <v>483</v>
      </c>
      <c r="T71" s="207" t="s">
        <v>117</v>
      </c>
      <c r="U71" s="240" t="s">
        <v>484</v>
      </c>
      <c r="V71" s="207" t="s">
        <v>485</v>
      </c>
      <c r="W71" s="207" t="s">
        <v>120</v>
      </c>
      <c r="X71" s="33">
        <v>68991</v>
      </c>
    </row>
    <row r="72" spans="1:24" s="57" customFormat="1" ht="15" customHeight="1" x14ac:dyDescent="0.2">
      <c r="A72" s="167" t="s">
        <v>486</v>
      </c>
      <c r="B72" s="168" t="s">
        <v>487</v>
      </c>
      <c r="C72" s="169" t="s">
        <v>488</v>
      </c>
      <c r="D72" s="170" t="str">
        <f t="shared" si="2"/>
        <v>EL104740-ST</v>
      </c>
      <c r="E72" s="171" t="s">
        <v>489</v>
      </c>
      <c r="F72" s="171" t="s">
        <v>113</v>
      </c>
      <c r="G72" s="171" t="s">
        <v>114</v>
      </c>
      <c r="H72" s="172">
        <v>4.95</v>
      </c>
      <c r="I72" s="125">
        <v>5.25</v>
      </c>
      <c r="J72" s="126">
        <v>5.25</v>
      </c>
      <c r="K72" s="197">
        <v>5.25</v>
      </c>
      <c r="L72" s="247">
        <f t="shared" si="3"/>
        <v>0</v>
      </c>
      <c r="M72" s="214">
        <v>10.5</v>
      </c>
      <c r="N72" s="215">
        <v>3</v>
      </c>
      <c r="O72" s="215">
        <v>96</v>
      </c>
      <c r="P72" s="216"/>
      <c r="Q72" s="217"/>
      <c r="R72" s="218"/>
      <c r="S72" s="215" t="s">
        <v>490</v>
      </c>
      <c r="T72" s="207" t="s">
        <v>117</v>
      </c>
      <c r="U72" s="238" t="s">
        <v>491</v>
      </c>
      <c r="V72" s="207" t="s">
        <v>485</v>
      </c>
      <c r="W72" s="207" t="s">
        <v>120</v>
      </c>
      <c r="X72" s="103">
        <v>69462</v>
      </c>
    </row>
    <row r="73" spans="1:24" s="57" customFormat="1" ht="15" customHeight="1" x14ac:dyDescent="0.2">
      <c r="A73" s="167" t="s">
        <v>486</v>
      </c>
      <c r="B73" s="168" t="s">
        <v>492</v>
      </c>
      <c r="C73" s="169" t="s">
        <v>493</v>
      </c>
      <c r="D73" s="170" t="str">
        <f t="shared" si="2"/>
        <v>EL104741-ST</v>
      </c>
      <c r="E73" s="171" t="s">
        <v>494</v>
      </c>
      <c r="F73" s="171" t="s">
        <v>113</v>
      </c>
      <c r="G73" s="171" t="s">
        <v>114</v>
      </c>
      <c r="H73" s="172">
        <v>4.95</v>
      </c>
      <c r="I73" s="125">
        <v>5.25</v>
      </c>
      <c r="J73" s="126">
        <v>5.25</v>
      </c>
      <c r="K73" s="197">
        <v>5.25</v>
      </c>
      <c r="L73" s="247">
        <f t="shared" si="3"/>
        <v>0</v>
      </c>
      <c r="M73" s="214">
        <v>10.5</v>
      </c>
      <c r="N73" s="215">
        <v>3</v>
      </c>
      <c r="O73" s="215">
        <v>96</v>
      </c>
      <c r="P73" s="216"/>
      <c r="Q73" s="217"/>
      <c r="R73" s="38">
        <v>43</v>
      </c>
      <c r="S73" s="215" t="s">
        <v>495</v>
      </c>
      <c r="T73" s="207" t="s">
        <v>117</v>
      </c>
      <c r="U73" s="238" t="s">
        <v>496</v>
      </c>
      <c r="V73" s="207" t="s">
        <v>497</v>
      </c>
      <c r="W73" s="207" t="s">
        <v>120</v>
      </c>
      <c r="X73" s="103">
        <v>53228</v>
      </c>
    </row>
    <row r="74" spans="1:24" s="57" customFormat="1" ht="15" customHeight="1" x14ac:dyDescent="0.2">
      <c r="A74" s="167" t="s">
        <v>486</v>
      </c>
      <c r="B74" s="168" t="s">
        <v>498</v>
      </c>
      <c r="C74" s="169" t="s">
        <v>499</v>
      </c>
      <c r="D74" s="170" t="str">
        <f t="shared" ref="D74:D105" si="4">HYPERLINK(U74,C74)</f>
        <v>EL104742-ST</v>
      </c>
      <c r="E74" s="171" t="s">
        <v>500</v>
      </c>
      <c r="F74" s="171" t="s">
        <v>113</v>
      </c>
      <c r="G74" s="171" t="s">
        <v>114</v>
      </c>
      <c r="H74" s="172">
        <v>4.95</v>
      </c>
      <c r="I74" s="125">
        <v>5.25</v>
      </c>
      <c r="J74" s="126">
        <v>5.25</v>
      </c>
      <c r="K74" s="197">
        <v>5.25</v>
      </c>
      <c r="L74" s="247">
        <f t="shared" ref="L74:L105" si="5">K74-J74</f>
        <v>0</v>
      </c>
      <c r="M74" s="214">
        <v>10.5</v>
      </c>
      <c r="N74" s="215">
        <v>3</v>
      </c>
      <c r="O74" s="215">
        <v>96</v>
      </c>
      <c r="P74" s="216"/>
      <c r="Q74" s="217"/>
      <c r="R74" s="218"/>
      <c r="S74" s="215" t="s">
        <v>501</v>
      </c>
      <c r="T74" s="207" t="s">
        <v>117</v>
      </c>
      <c r="U74" s="238" t="s">
        <v>502</v>
      </c>
      <c r="V74" s="207" t="s">
        <v>503</v>
      </c>
      <c r="W74" s="207" t="s">
        <v>120</v>
      </c>
      <c r="X74" s="103">
        <v>68993</v>
      </c>
    </row>
    <row r="75" spans="1:24" s="57" customFormat="1" ht="15" customHeight="1" x14ac:dyDescent="0.2">
      <c r="A75" s="167" t="s">
        <v>486</v>
      </c>
      <c r="B75" s="168" t="s">
        <v>504</v>
      </c>
      <c r="C75" s="169" t="s">
        <v>505</v>
      </c>
      <c r="D75" s="170" t="str">
        <f t="shared" si="4"/>
        <v>EL104743-ST</v>
      </c>
      <c r="E75" s="171" t="s">
        <v>506</v>
      </c>
      <c r="F75" s="171" t="s">
        <v>113</v>
      </c>
      <c r="G75" s="171" t="s">
        <v>114</v>
      </c>
      <c r="H75" s="172">
        <v>4.95</v>
      </c>
      <c r="I75" s="125">
        <v>5.25</v>
      </c>
      <c r="J75" s="126">
        <v>5.25</v>
      </c>
      <c r="K75" s="197">
        <v>5.25</v>
      </c>
      <c r="L75" s="247">
        <f t="shared" si="5"/>
        <v>0</v>
      </c>
      <c r="M75" s="214">
        <v>10.5</v>
      </c>
      <c r="N75" s="215">
        <v>3</v>
      </c>
      <c r="O75" s="215">
        <v>96</v>
      </c>
      <c r="P75" s="216"/>
      <c r="Q75" s="217"/>
      <c r="R75" s="218"/>
      <c r="S75" s="215" t="s">
        <v>507</v>
      </c>
      <c r="T75" s="207" t="s">
        <v>117</v>
      </c>
      <c r="U75" s="238" t="s">
        <v>508</v>
      </c>
      <c r="V75" s="207" t="s">
        <v>509</v>
      </c>
      <c r="W75" s="207" t="s">
        <v>120</v>
      </c>
      <c r="X75" s="103">
        <v>68994</v>
      </c>
    </row>
    <row r="76" spans="1:24" s="57" customFormat="1" ht="15" customHeight="1" x14ac:dyDescent="0.2">
      <c r="A76" s="167" t="s">
        <v>431</v>
      </c>
      <c r="B76" s="168" t="s">
        <v>510</v>
      </c>
      <c r="C76" s="169" t="s">
        <v>511</v>
      </c>
      <c r="D76" s="170" t="str">
        <f t="shared" si="4"/>
        <v>EL104763-ST</v>
      </c>
      <c r="E76" s="171" t="s">
        <v>512</v>
      </c>
      <c r="F76" s="171" t="s">
        <v>113</v>
      </c>
      <c r="G76" s="171" t="s">
        <v>114</v>
      </c>
      <c r="H76" s="172">
        <v>9.9</v>
      </c>
      <c r="I76" s="125">
        <v>4.99</v>
      </c>
      <c r="J76" s="126">
        <v>4.99</v>
      </c>
      <c r="K76" s="197">
        <v>2.4900000000000002</v>
      </c>
      <c r="L76" s="247">
        <f t="shared" si="5"/>
        <v>-2.5</v>
      </c>
      <c r="M76" s="214">
        <v>9.99</v>
      </c>
      <c r="N76" s="215">
        <v>4</v>
      </c>
      <c r="O76" s="215">
        <v>12</v>
      </c>
      <c r="P76" s="216"/>
      <c r="Q76" s="217"/>
      <c r="R76" s="218"/>
      <c r="S76" s="215" t="s">
        <v>513</v>
      </c>
      <c r="T76" s="207" t="s">
        <v>514</v>
      </c>
      <c r="U76" s="239" t="s">
        <v>515</v>
      </c>
      <c r="V76" s="207" t="s">
        <v>503</v>
      </c>
      <c r="W76" s="207" t="s">
        <v>120</v>
      </c>
      <c r="X76" s="33">
        <v>68996</v>
      </c>
    </row>
    <row r="77" spans="1:24" s="57" customFormat="1" ht="15" customHeight="1" x14ac:dyDescent="0.2">
      <c r="A77" s="167" t="s">
        <v>292</v>
      </c>
      <c r="B77" s="168" t="s">
        <v>516</v>
      </c>
      <c r="C77" s="169" t="s">
        <v>517</v>
      </c>
      <c r="D77" s="170" t="str">
        <f t="shared" si="4"/>
        <v>EL104764-ST</v>
      </c>
      <c r="E77" s="171" t="s">
        <v>518</v>
      </c>
      <c r="F77" s="171" t="s">
        <v>113</v>
      </c>
      <c r="G77" s="171" t="s">
        <v>114</v>
      </c>
      <c r="H77" s="172">
        <v>12.5</v>
      </c>
      <c r="I77" s="125">
        <v>4.99</v>
      </c>
      <c r="J77" s="126">
        <v>4.99</v>
      </c>
      <c r="K77" s="197">
        <v>2.4900000000000002</v>
      </c>
      <c r="L77" s="247">
        <f t="shared" si="5"/>
        <v>-2.5</v>
      </c>
      <c r="M77" s="214">
        <v>9.99</v>
      </c>
      <c r="N77" s="215">
        <v>4</v>
      </c>
      <c r="O77" s="215">
        <v>12</v>
      </c>
      <c r="P77" s="216"/>
      <c r="Q77" s="217"/>
      <c r="R77" s="218"/>
      <c r="S77" s="215" t="s">
        <v>519</v>
      </c>
      <c r="T77" s="207" t="s">
        <v>514</v>
      </c>
      <c r="U77" s="239" t="s">
        <v>520</v>
      </c>
      <c r="V77" s="207" t="s">
        <v>503</v>
      </c>
      <c r="W77" s="207" t="s">
        <v>120</v>
      </c>
      <c r="X77" s="33">
        <v>68997</v>
      </c>
    </row>
    <row r="78" spans="1:24" s="57" customFormat="1" ht="15" customHeight="1" x14ac:dyDescent="0.2">
      <c r="A78" s="167" t="s">
        <v>163</v>
      </c>
      <c r="B78" s="168" t="s">
        <v>521</v>
      </c>
      <c r="C78" s="169" t="s">
        <v>522</v>
      </c>
      <c r="D78" s="170" t="str">
        <f t="shared" si="4"/>
        <v>EL104768-ST</v>
      </c>
      <c r="E78" s="171" t="s">
        <v>523</v>
      </c>
      <c r="F78" s="171" t="s">
        <v>132</v>
      </c>
      <c r="G78" s="171" t="s">
        <v>141</v>
      </c>
      <c r="H78" s="172">
        <v>4.95</v>
      </c>
      <c r="I78" s="125">
        <v>5.5</v>
      </c>
      <c r="J78" s="126">
        <v>5.5</v>
      </c>
      <c r="K78" s="197">
        <v>5.5</v>
      </c>
      <c r="L78" s="247">
        <f t="shared" si="5"/>
        <v>0</v>
      </c>
      <c r="M78" s="214">
        <v>10.99</v>
      </c>
      <c r="N78" s="215">
        <v>3</v>
      </c>
      <c r="O78" s="215">
        <v>48</v>
      </c>
      <c r="P78" s="216"/>
      <c r="Q78" s="217"/>
      <c r="R78" s="218"/>
      <c r="S78" s="215" t="s">
        <v>524</v>
      </c>
      <c r="T78" s="207" t="s">
        <v>117</v>
      </c>
      <c r="U78" s="238" t="s">
        <v>525</v>
      </c>
      <c r="V78" s="207" t="s">
        <v>144</v>
      </c>
      <c r="W78" s="207" t="s">
        <v>120</v>
      </c>
      <c r="X78" s="103">
        <v>68998</v>
      </c>
    </row>
    <row r="79" spans="1:24" s="57" customFormat="1" ht="15" customHeight="1" x14ac:dyDescent="0.2">
      <c r="A79" s="167" t="s">
        <v>169</v>
      </c>
      <c r="B79" s="168" t="s">
        <v>526</v>
      </c>
      <c r="C79" s="169" t="s">
        <v>527</v>
      </c>
      <c r="D79" s="170" t="str">
        <f t="shared" si="4"/>
        <v>EL104988-ST</v>
      </c>
      <c r="E79" s="171" t="s">
        <v>528</v>
      </c>
      <c r="F79" s="171" t="s">
        <v>113</v>
      </c>
      <c r="G79" s="171" t="s">
        <v>114</v>
      </c>
      <c r="H79" s="172">
        <v>3.95</v>
      </c>
      <c r="I79" s="125">
        <v>5.25</v>
      </c>
      <c r="J79" s="126">
        <v>5.25</v>
      </c>
      <c r="K79" s="197">
        <v>5.25</v>
      </c>
      <c r="L79" s="247">
        <f t="shared" si="5"/>
        <v>0</v>
      </c>
      <c r="M79" s="214">
        <v>10.5</v>
      </c>
      <c r="N79" s="215">
        <v>3</v>
      </c>
      <c r="O79" s="215">
        <v>96</v>
      </c>
      <c r="P79" s="216"/>
      <c r="Q79" s="217"/>
      <c r="R79" s="218"/>
      <c r="S79" s="215" t="s">
        <v>529</v>
      </c>
      <c r="T79" s="207" t="s">
        <v>117</v>
      </c>
      <c r="U79" s="238" t="s">
        <v>530</v>
      </c>
      <c r="V79" s="207" t="s">
        <v>531</v>
      </c>
      <c r="W79" s="207" t="s">
        <v>120</v>
      </c>
      <c r="X79" s="103">
        <v>65261</v>
      </c>
    </row>
    <row r="80" spans="1:24" s="57" customFormat="1" ht="15" customHeight="1" x14ac:dyDescent="0.2">
      <c r="A80" s="167" t="s">
        <v>169</v>
      </c>
      <c r="B80" s="168" t="s">
        <v>532</v>
      </c>
      <c r="C80" s="169" t="s">
        <v>533</v>
      </c>
      <c r="D80" s="170" t="str">
        <f t="shared" si="4"/>
        <v>EL104989-ST</v>
      </c>
      <c r="E80" s="171" t="s">
        <v>534</v>
      </c>
      <c r="F80" s="171" t="s">
        <v>113</v>
      </c>
      <c r="G80" s="171" t="s">
        <v>114</v>
      </c>
      <c r="H80" s="172">
        <v>3.95</v>
      </c>
      <c r="I80" s="125">
        <v>4.5</v>
      </c>
      <c r="J80" s="126">
        <v>4.5</v>
      </c>
      <c r="K80" s="197">
        <v>4.5</v>
      </c>
      <c r="L80" s="247">
        <f t="shared" si="5"/>
        <v>0</v>
      </c>
      <c r="M80" s="214">
        <v>8.99</v>
      </c>
      <c r="N80" s="215">
        <v>3</v>
      </c>
      <c r="O80" s="215">
        <v>96</v>
      </c>
      <c r="P80" s="216"/>
      <c r="Q80" s="217"/>
      <c r="R80" s="218"/>
      <c r="S80" s="215" t="s">
        <v>535</v>
      </c>
      <c r="T80" s="207" t="s">
        <v>117</v>
      </c>
      <c r="U80" s="238" t="s">
        <v>536</v>
      </c>
      <c r="V80" s="207" t="s">
        <v>537</v>
      </c>
      <c r="W80" s="207" t="s">
        <v>120</v>
      </c>
      <c r="X80" s="103">
        <v>65259</v>
      </c>
    </row>
    <row r="81" spans="1:24" s="57" customFormat="1" ht="15" customHeight="1" x14ac:dyDescent="0.2">
      <c r="A81" s="167" t="s">
        <v>268</v>
      </c>
      <c r="B81" s="168" t="s">
        <v>538</v>
      </c>
      <c r="C81" s="169" t="s">
        <v>539</v>
      </c>
      <c r="D81" s="170" t="str">
        <f t="shared" si="4"/>
        <v>EL104990-ST</v>
      </c>
      <c r="E81" s="171" t="s">
        <v>540</v>
      </c>
      <c r="F81" s="171" t="s">
        <v>113</v>
      </c>
      <c r="G81" s="171" t="s">
        <v>114</v>
      </c>
      <c r="H81" s="172">
        <v>4.95</v>
      </c>
      <c r="I81" s="125">
        <v>3.5</v>
      </c>
      <c r="J81" s="126">
        <v>3.5</v>
      </c>
      <c r="K81" s="197">
        <v>3.5</v>
      </c>
      <c r="L81" s="247">
        <f t="shared" si="5"/>
        <v>0</v>
      </c>
      <c r="M81" s="214">
        <v>6.99</v>
      </c>
      <c r="N81" s="215">
        <v>3</v>
      </c>
      <c r="O81" s="215">
        <v>48</v>
      </c>
      <c r="P81" s="216"/>
      <c r="Q81" s="217"/>
      <c r="R81" s="218"/>
      <c r="S81" s="215" t="s">
        <v>541</v>
      </c>
      <c r="T81" s="207" t="s">
        <v>117</v>
      </c>
      <c r="U81" s="238" t="s">
        <v>542</v>
      </c>
      <c r="V81" s="207" t="s">
        <v>485</v>
      </c>
      <c r="W81" s="207" t="s">
        <v>120</v>
      </c>
      <c r="X81" s="103">
        <v>68999</v>
      </c>
    </row>
    <row r="82" spans="1:24" s="57" customFormat="1" ht="15" customHeight="1" x14ac:dyDescent="0.2">
      <c r="A82" s="167" t="s">
        <v>163</v>
      </c>
      <c r="B82" s="168" t="s">
        <v>543</v>
      </c>
      <c r="C82" s="169" t="s">
        <v>544</v>
      </c>
      <c r="D82" s="170" t="str">
        <f t="shared" si="4"/>
        <v>EL105002-ST</v>
      </c>
      <c r="E82" s="171" t="s">
        <v>545</v>
      </c>
      <c r="F82" s="171" t="s">
        <v>113</v>
      </c>
      <c r="G82" s="171" t="s">
        <v>114</v>
      </c>
      <c r="H82" s="172">
        <v>7.5</v>
      </c>
      <c r="I82" s="125">
        <v>6.5</v>
      </c>
      <c r="J82" s="126">
        <v>6.5</v>
      </c>
      <c r="K82" s="197">
        <v>6.5</v>
      </c>
      <c r="L82" s="247">
        <f t="shared" si="5"/>
        <v>0</v>
      </c>
      <c r="M82" s="214">
        <v>12.99</v>
      </c>
      <c r="N82" s="215">
        <v>3</v>
      </c>
      <c r="O82" s="215">
        <v>24</v>
      </c>
      <c r="P82" s="216"/>
      <c r="Q82" s="217"/>
      <c r="R82" s="218"/>
      <c r="S82" s="215" t="s">
        <v>546</v>
      </c>
      <c r="T82" s="207" t="s">
        <v>117</v>
      </c>
      <c r="U82" s="238" t="s">
        <v>547</v>
      </c>
      <c r="V82" s="207" t="s">
        <v>280</v>
      </c>
      <c r="W82" s="207" t="s">
        <v>120</v>
      </c>
      <c r="X82" s="103">
        <v>58906</v>
      </c>
    </row>
    <row r="83" spans="1:24" s="57" customFormat="1" ht="15" customHeight="1" x14ac:dyDescent="0.2">
      <c r="A83" s="167" t="s">
        <v>383</v>
      </c>
      <c r="B83" s="168" t="s">
        <v>548</v>
      </c>
      <c r="C83" s="169" t="s">
        <v>549</v>
      </c>
      <c r="D83" s="170" t="str">
        <f t="shared" si="4"/>
        <v>EL110130-ST</v>
      </c>
      <c r="E83" s="171" t="s">
        <v>550</v>
      </c>
      <c r="F83" s="171" t="s">
        <v>113</v>
      </c>
      <c r="G83" s="171" t="s">
        <v>114</v>
      </c>
      <c r="H83" s="172">
        <v>5.95</v>
      </c>
      <c r="I83" s="125">
        <v>6.5</v>
      </c>
      <c r="J83" s="126">
        <v>6.5</v>
      </c>
      <c r="K83" s="197">
        <v>6.5</v>
      </c>
      <c r="L83" s="247">
        <f t="shared" si="5"/>
        <v>0</v>
      </c>
      <c r="M83" s="214">
        <v>12.99</v>
      </c>
      <c r="N83" s="215">
        <v>3</v>
      </c>
      <c r="O83" s="215">
        <v>216</v>
      </c>
      <c r="P83" s="216"/>
      <c r="Q83" s="217"/>
      <c r="R83" s="218"/>
      <c r="S83" s="215" t="s">
        <v>551</v>
      </c>
      <c r="T83" s="207" t="s">
        <v>117</v>
      </c>
      <c r="U83" s="238" t="s">
        <v>552</v>
      </c>
      <c r="V83" s="207" t="s">
        <v>468</v>
      </c>
      <c r="W83" s="207" t="s">
        <v>120</v>
      </c>
      <c r="X83" s="103">
        <v>69002</v>
      </c>
    </row>
    <row r="84" spans="1:24" s="57" customFormat="1" ht="15" customHeight="1" x14ac:dyDescent="0.2">
      <c r="A84" s="167" t="s">
        <v>383</v>
      </c>
      <c r="B84" s="168" t="s">
        <v>553</v>
      </c>
      <c r="C84" s="169" t="s">
        <v>554</v>
      </c>
      <c r="D84" s="170" t="str">
        <f t="shared" si="4"/>
        <v>EL110830-ST</v>
      </c>
      <c r="E84" s="171" t="s">
        <v>555</v>
      </c>
      <c r="F84" s="171" t="s">
        <v>113</v>
      </c>
      <c r="G84" s="171" t="s">
        <v>114</v>
      </c>
      <c r="H84" s="172">
        <v>17.5</v>
      </c>
      <c r="I84" s="125">
        <v>19.989999999999998</v>
      </c>
      <c r="J84" s="126">
        <v>19.989999999999998</v>
      </c>
      <c r="K84" s="197">
        <v>19.989999999999998</v>
      </c>
      <c r="L84" s="247">
        <f t="shared" si="5"/>
        <v>0</v>
      </c>
      <c r="M84" s="214">
        <v>39.99</v>
      </c>
      <c r="N84" s="215">
        <v>3</v>
      </c>
      <c r="O84" s="215">
        <v>20</v>
      </c>
      <c r="P84" s="216"/>
      <c r="Q84" s="217"/>
      <c r="R84" s="38">
        <v>74</v>
      </c>
      <c r="S84" s="215" t="s">
        <v>556</v>
      </c>
      <c r="T84" s="207" t="s">
        <v>117</v>
      </c>
      <c r="U84" s="238" t="s">
        <v>557</v>
      </c>
      <c r="V84" s="207" t="s">
        <v>558</v>
      </c>
      <c r="W84" s="207" t="s">
        <v>120</v>
      </c>
      <c r="X84" s="103">
        <v>14753</v>
      </c>
    </row>
    <row r="85" spans="1:24" s="57" customFormat="1" ht="15" customHeight="1" x14ac:dyDescent="0.2">
      <c r="A85" s="167" t="s">
        <v>383</v>
      </c>
      <c r="B85" s="168" t="s">
        <v>559</v>
      </c>
      <c r="C85" s="169" t="s">
        <v>560</v>
      </c>
      <c r="D85" s="170" t="str">
        <f t="shared" si="4"/>
        <v>EL111130-ST</v>
      </c>
      <c r="E85" s="171" t="s">
        <v>561</v>
      </c>
      <c r="F85" s="171" t="s">
        <v>113</v>
      </c>
      <c r="G85" s="171" t="s">
        <v>114</v>
      </c>
      <c r="H85" s="172">
        <v>5.95</v>
      </c>
      <c r="I85" s="125">
        <v>7.5</v>
      </c>
      <c r="J85" s="126">
        <v>7.5</v>
      </c>
      <c r="K85" s="197">
        <v>7.5</v>
      </c>
      <c r="L85" s="247">
        <f t="shared" si="5"/>
        <v>0</v>
      </c>
      <c r="M85" s="214">
        <v>14.99</v>
      </c>
      <c r="N85" s="215">
        <v>3</v>
      </c>
      <c r="O85" s="215">
        <v>216</v>
      </c>
      <c r="P85" s="216"/>
      <c r="Q85" s="217"/>
      <c r="R85" s="38">
        <v>29</v>
      </c>
      <c r="S85" s="215" t="s">
        <v>562</v>
      </c>
      <c r="T85" s="207" t="s">
        <v>117</v>
      </c>
      <c r="U85" s="238" t="s">
        <v>563</v>
      </c>
      <c r="V85" s="207" t="s">
        <v>564</v>
      </c>
      <c r="W85" s="207" t="s">
        <v>120</v>
      </c>
      <c r="X85" s="103">
        <v>69003</v>
      </c>
    </row>
    <row r="86" spans="1:24" s="57" customFormat="1" ht="15" customHeight="1" x14ac:dyDescent="0.2">
      <c r="A86" s="167" t="s">
        <v>383</v>
      </c>
      <c r="B86" s="168" t="s">
        <v>565</v>
      </c>
      <c r="C86" s="169" t="s">
        <v>566</v>
      </c>
      <c r="D86" s="170" t="str">
        <f t="shared" si="4"/>
        <v>EL111330-ST</v>
      </c>
      <c r="E86" s="171" t="s">
        <v>567</v>
      </c>
      <c r="F86" s="171" t="s">
        <v>113</v>
      </c>
      <c r="G86" s="171" t="s">
        <v>114</v>
      </c>
      <c r="H86" s="172">
        <v>17.5</v>
      </c>
      <c r="I86" s="125">
        <v>19.989999999999998</v>
      </c>
      <c r="J86" s="126">
        <v>19.989999999999998</v>
      </c>
      <c r="K86" s="197">
        <v>19.989999999999998</v>
      </c>
      <c r="L86" s="247">
        <f t="shared" si="5"/>
        <v>0</v>
      </c>
      <c r="M86" s="214">
        <v>39.99</v>
      </c>
      <c r="N86" s="215">
        <v>3</v>
      </c>
      <c r="O86" s="215">
        <v>20</v>
      </c>
      <c r="P86" s="216"/>
      <c r="Q86" s="217"/>
      <c r="R86" s="38">
        <v>79</v>
      </c>
      <c r="S86" s="215" t="s">
        <v>568</v>
      </c>
      <c r="T86" s="207" t="s">
        <v>117</v>
      </c>
      <c r="U86" s="238" t="s">
        <v>569</v>
      </c>
      <c r="V86" s="207" t="s">
        <v>558</v>
      </c>
      <c r="W86" s="207" t="s">
        <v>120</v>
      </c>
      <c r="X86" s="103">
        <v>69004</v>
      </c>
    </row>
    <row r="87" spans="1:24" s="57" customFormat="1" ht="15" customHeight="1" x14ac:dyDescent="0.2">
      <c r="A87" s="167" t="s">
        <v>383</v>
      </c>
      <c r="B87" s="168" t="s">
        <v>570</v>
      </c>
      <c r="C87" s="169" t="s">
        <v>571</v>
      </c>
      <c r="D87" s="170" t="str">
        <f t="shared" si="4"/>
        <v>EL111730-ST</v>
      </c>
      <c r="E87" s="171" t="s">
        <v>572</v>
      </c>
      <c r="F87" s="171" t="s">
        <v>113</v>
      </c>
      <c r="G87" s="171" t="s">
        <v>114</v>
      </c>
      <c r="H87" s="172">
        <v>9.9</v>
      </c>
      <c r="I87" s="125">
        <v>10.99</v>
      </c>
      <c r="J87" s="126">
        <v>10.99</v>
      </c>
      <c r="K87" s="197">
        <v>10.99</v>
      </c>
      <c r="L87" s="247">
        <f t="shared" si="5"/>
        <v>0</v>
      </c>
      <c r="M87" s="214">
        <v>21.99</v>
      </c>
      <c r="N87" s="215">
        <v>3</v>
      </c>
      <c r="O87" s="215">
        <v>60</v>
      </c>
      <c r="P87" s="216"/>
      <c r="Q87" s="217"/>
      <c r="R87" s="218"/>
      <c r="S87" s="215" t="s">
        <v>573</v>
      </c>
      <c r="T87" s="207" t="s">
        <v>117</v>
      </c>
      <c r="U87" s="238" t="s">
        <v>574</v>
      </c>
      <c r="V87" s="207" t="s">
        <v>575</v>
      </c>
      <c r="W87" s="207" t="s">
        <v>120</v>
      </c>
      <c r="X87" s="103">
        <v>14754</v>
      </c>
    </row>
    <row r="88" spans="1:24" s="57" customFormat="1" ht="15" customHeight="1" x14ac:dyDescent="0.2">
      <c r="A88" s="167" t="s">
        <v>383</v>
      </c>
      <c r="B88" s="168" t="s">
        <v>576</v>
      </c>
      <c r="C88" s="169" t="s">
        <v>577</v>
      </c>
      <c r="D88" s="170" t="str">
        <f t="shared" si="4"/>
        <v>EL112330-ST</v>
      </c>
      <c r="E88" s="171" t="s">
        <v>578</v>
      </c>
      <c r="F88" s="171" t="s">
        <v>113</v>
      </c>
      <c r="G88" s="171" t="s">
        <v>114</v>
      </c>
      <c r="H88" s="172">
        <v>12.5</v>
      </c>
      <c r="I88" s="125">
        <v>13.99</v>
      </c>
      <c r="J88" s="126">
        <v>13.99</v>
      </c>
      <c r="K88" s="197">
        <v>13.99</v>
      </c>
      <c r="L88" s="247">
        <f t="shared" si="5"/>
        <v>0</v>
      </c>
      <c r="M88" s="214">
        <v>27.99</v>
      </c>
      <c r="N88" s="215">
        <v>3</v>
      </c>
      <c r="O88" s="215">
        <v>12</v>
      </c>
      <c r="P88" s="216"/>
      <c r="Q88" s="217"/>
      <c r="R88" s="218"/>
      <c r="S88" s="215" t="s">
        <v>579</v>
      </c>
      <c r="T88" s="207" t="s">
        <v>117</v>
      </c>
      <c r="U88" s="238" t="s">
        <v>580</v>
      </c>
      <c r="V88" s="207" t="s">
        <v>581</v>
      </c>
      <c r="W88" s="207" t="s">
        <v>120</v>
      </c>
      <c r="X88" s="103">
        <v>3341</v>
      </c>
    </row>
    <row r="89" spans="1:24" s="57" customFormat="1" ht="15" customHeight="1" x14ac:dyDescent="0.2">
      <c r="A89" s="167" t="s">
        <v>151</v>
      </c>
      <c r="B89" s="168" t="s">
        <v>582</v>
      </c>
      <c r="C89" s="169" t="s">
        <v>583</v>
      </c>
      <c r="D89" s="170" t="str">
        <f t="shared" si="4"/>
        <v>EL113400-ST</v>
      </c>
      <c r="E89" s="171" t="s">
        <v>584</v>
      </c>
      <c r="F89" s="171" t="s">
        <v>378</v>
      </c>
      <c r="G89" s="171" t="s">
        <v>379</v>
      </c>
      <c r="H89" s="172">
        <v>5.95</v>
      </c>
      <c r="I89" s="125">
        <v>4.5</v>
      </c>
      <c r="J89" s="126">
        <v>4.5</v>
      </c>
      <c r="K89" s="197">
        <v>4.5</v>
      </c>
      <c r="L89" s="247">
        <f t="shared" si="5"/>
        <v>0</v>
      </c>
      <c r="M89" s="214">
        <v>8.99</v>
      </c>
      <c r="N89" s="215">
        <v>3</v>
      </c>
      <c r="O89" s="215">
        <v>96</v>
      </c>
      <c r="P89" s="216"/>
      <c r="Q89" s="217"/>
      <c r="R89" s="218"/>
      <c r="S89" s="215" t="s">
        <v>585</v>
      </c>
      <c r="T89" s="207" t="s">
        <v>117</v>
      </c>
      <c r="U89" s="238" t="s">
        <v>586</v>
      </c>
      <c r="V89" s="207" t="s">
        <v>587</v>
      </c>
      <c r="W89" s="207" t="s">
        <v>120</v>
      </c>
      <c r="X89" s="103">
        <v>12801</v>
      </c>
    </row>
    <row r="90" spans="1:24" s="57" customFormat="1" ht="15" customHeight="1" x14ac:dyDescent="0.2">
      <c r="A90" s="167" t="s">
        <v>169</v>
      </c>
      <c r="B90" s="168" t="s">
        <v>588</v>
      </c>
      <c r="C90" s="169" t="s">
        <v>589</v>
      </c>
      <c r="D90" s="170" t="str">
        <f t="shared" si="4"/>
        <v>EL113402-ST</v>
      </c>
      <c r="E90" s="171" t="s">
        <v>590</v>
      </c>
      <c r="F90" s="171" t="s">
        <v>378</v>
      </c>
      <c r="G90" s="171" t="s">
        <v>406</v>
      </c>
      <c r="H90" s="172">
        <v>4.5</v>
      </c>
      <c r="I90" s="125">
        <v>5.25</v>
      </c>
      <c r="J90" s="126">
        <v>5.25</v>
      </c>
      <c r="K90" s="197">
        <v>5.25</v>
      </c>
      <c r="L90" s="247">
        <f t="shared" si="5"/>
        <v>0</v>
      </c>
      <c r="M90" s="214">
        <v>10.5</v>
      </c>
      <c r="N90" s="215">
        <v>3</v>
      </c>
      <c r="O90" s="215">
        <v>96</v>
      </c>
      <c r="P90" s="216"/>
      <c r="Q90" s="217"/>
      <c r="R90" s="218"/>
      <c r="S90" s="215" t="s">
        <v>591</v>
      </c>
      <c r="T90" s="207" t="s">
        <v>117</v>
      </c>
      <c r="U90" s="238" t="s">
        <v>592</v>
      </c>
      <c r="V90" s="207" t="s">
        <v>415</v>
      </c>
      <c r="W90" s="207" t="s">
        <v>120</v>
      </c>
      <c r="X90" s="103">
        <v>75500</v>
      </c>
    </row>
    <row r="91" spans="1:24" s="57" customFormat="1" ht="15" customHeight="1" x14ac:dyDescent="0.2">
      <c r="A91" s="167" t="s">
        <v>357</v>
      </c>
      <c r="B91" s="168" t="s">
        <v>593</v>
      </c>
      <c r="C91" s="169" t="s">
        <v>594</v>
      </c>
      <c r="D91" s="170" t="str">
        <f t="shared" si="4"/>
        <v>EL120400-ST</v>
      </c>
      <c r="E91" s="171" t="s">
        <v>595</v>
      </c>
      <c r="F91" s="171" t="s">
        <v>113</v>
      </c>
      <c r="G91" s="171" t="s">
        <v>114</v>
      </c>
      <c r="H91" s="172">
        <v>2.99</v>
      </c>
      <c r="I91" s="125">
        <v>3.5</v>
      </c>
      <c r="J91" s="126">
        <v>3.5</v>
      </c>
      <c r="K91" s="197">
        <v>3.5</v>
      </c>
      <c r="L91" s="247">
        <f t="shared" si="5"/>
        <v>0</v>
      </c>
      <c r="M91" s="214">
        <v>6.99</v>
      </c>
      <c r="N91" s="215">
        <v>3</v>
      </c>
      <c r="O91" s="215">
        <v>96</v>
      </c>
      <c r="P91" s="216"/>
      <c r="Q91" s="217"/>
      <c r="R91" s="218"/>
      <c r="S91" s="215" t="s">
        <v>596</v>
      </c>
      <c r="T91" s="207" t="s">
        <v>117</v>
      </c>
      <c r="U91" s="238" t="s">
        <v>597</v>
      </c>
      <c r="V91" s="207" t="s">
        <v>389</v>
      </c>
      <c r="W91" s="207" t="s">
        <v>120</v>
      </c>
      <c r="X91" s="103">
        <v>68927</v>
      </c>
    </row>
    <row r="92" spans="1:24" s="57" customFormat="1" ht="15" customHeight="1" x14ac:dyDescent="0.2">
      <c r="A92" s="167" t="s">
        <v>383</v>
      </c>
      <c r="B92" s="168" t="s">
        <v>598</v>
      </c>
      <c r="C92" s="169" t="s">
        <v>599</v>
      </c>
      <c r="D92" s="170" t="str">
        <f t="shared" si="4"/>
        <v>EL120500-ST</v>
      </c>
      <c r="E92" s="171" t="s">
        <v>600</v>
      </c>
      <c r="F92" s="171" t="s">
        <v>113</v>
      </c>
      <c r="G92" s="171" t="s">
        <v>601</v>
      </c>
      <c r="H92" s="172">
        <v>4.95</v>
      </c>
      <c r="I92" s="125">
        <v>5.25</v>
      </c>
      <c r="J92" s="126">
        <v>5.25</v>
      </c>
      <c r="K92" s="197">
        <v>5.25</v>
      </c>
      <c r="L92" s="247">
        <f t="shared" si="5"/>
        <v>0</v>
      </c>
      <c r="M92" s="214">
        <v>10.5</v>
      </c>
      <c r="N92" s="215">
        <v>3</v>
      </c>
      <c r="O92" s="215">
        <v>48</v>
      </c>
      <c r="P92" s="216"/>
      <c r="Q92" s="217"/>
      <c r="R92" s="218"/>
      <c r="S92" s="215" t="s">
        <v>602</v>
      </c>
      <c r="T92" s="207" t="s">
        <v>117</v>
      </c>
      <c r="U92" s="238" t="s">
        <v>603</v>
      </c>
      <c r="V92" s="207" t="s">
        <v>604</v>
      </c>
      <c r="W92" s="207" t="s">
        <v>120</v>
      </c>
      <c r="X92" s="103">
        <v>18198</v>
      </c>
    </row>
    <row r="93" spans="1:24" s="57" customFormat="1" ht="15" customHeight="1" x14ac:dyDescent="0.2">
      <c r="A93" s="167" t="s">
        <v>383</v>
      </c>
      <c r="B93" s="168" t="s">
        <v>605</v>
      </c>
      <c r="C93" s="169" t="s">
        <v>606</v>
      </c>
      <c r="D93" s="170" t="str">
        <f t="shared" si="4"/>
        <v>EL130230-ST</v>
      </c>
      <c r="E93" s="171" t="s">
        <v>607</v>
      </c>
      <c r="F93" s="171" t="s">
        <v>378</v>
      </c>
      <c r="G93" s="171" t="s">
        <v>406</v>
      </c>
      <c r="H93" s="172">
        <v>9.9</v>
      </c>
      <c r="I93" s="125">
        <v>8.5</v>
      </c>
      <c r="J93" s="126">
        <v>8.5</v>
      </c>
      <c r="K93" s="197">
        <v>8.5</v>
      </c>
      <c r="L93" s="247">
        <f t="shared" si="5"/>
        <v>0</v>
      </c>
      <c r="M93" s="214">
        <v>16.989999999999998</v>
      </c>
      <c r="N93" s="215">
        <v>3</v>
      </c>
      <c r="O93" s="215">
        <v>48</v>
      </c>
      <c r="P93" s="216"/>
      <c r="Q93" s="217"/>
      <c r="R93" s="38">
        <v>27</v>
      </c>
      <c r="S93" s="215" t="s">
        <v>608</v>
      </c>
      <c r="T93" s="207" t="s">
        <v>117</v>
      </c>
      <c r="U93" s="238" t="s">
        <v>609</v>
      </c>
      <c r="V93" s="207" t="s">
        <v>415</v>
      </c>
      <c r="W93" s="207" t="s">
        <v>120</v>
      </c>
      <c r="X93" s="103">
        <v>3345</v>
      </c>
    </row>
    <row r="94" spans="1:24" s="57" customFormat="1" ht="15" customHeight="1" x14ac:dyDescent="0.2">
      <c r="A94" s="167" t="s">
        <v>292</v>
      </c>
      <c r="B94" s="168" t="s">
        <v>610</v>
      </c>
      <c r="C94" s="169" t="s">
        <v>611</v>
      </c>
      <c r="D94" s="170" t="str">
        <f t="shared" si="4"/>
        <v>EL130990-ST</v>
      </c>
      <c r="E94" s="171" t="s">
        <v>612</v>
      </c>
      <c r="F94" s="171" t="s">
        <v>113</v>
      </c>
      <c r="G94" s="171" t="s">
        <v>114</v>
      </c>
      <c r="H94" s="172">
        <v>2.5</v>
      </c>
      <c r="I94" s="125">
        <v>2.5</v>
      </c>
      <c r="J94" s="126">
        <v>2.5</v>
      </c>
      <c r="K94" s="197">
        <v>2.5</v>
      </c>
      <c r="L94" s="247">
        <f t="shared" si="5"/>
        <v>0</v>
      </c>
      <c r="M94" s="214">
        <v>4.99</v>
      </c>
      <c r="N94" s="215">
        <v>3</v>
      </c>
      <c r="O94" s="215">
        <v>200</v>
      </c>
      <c r="P94" s="216"/>
      <c r="Q94" s="217"/>
      <c r="R94" s="218"/>
      <c r="S94" s="215" t="s">
        <v>613</v>
      </c>
      <c r="T94" s="207" t="s">
        <v>117</v>
      </c>
      <c r="U94" s="238" t="s">
        <v>614</v>
      </c>
      <c r="V94" s="207" t="s">
        <v>468</v>
      </c>
      <c r="W94" s="207" t="s">
        <v>120</v>
      </c>
      <c r="X94" s="103">
        <v>69006</v>
      </c>
    </row>
    <row r="95" spans="1:24" s="57" customFormat="1" ht="15" customHeight="1" x14ac:dyDescent="0.2">
      <c r="A95" s="167" t="s">
        <v>383</v>
      </c>
      <c r="B95" s="168" t="s">
        <v>615</v>
      </c>
      <c r="C95" s="169" t="s">
        <v>616</v>
      </c>
      <c r="D95" s="170" t="str">
        <f t="shared" si="4"/>
        <v>EL131000-ST</v>
      </c>
      <c r="E95" s="171" t="s">
        <v>617</v>
      </c>
      <c r="F95" s="171" t="s">
        <v>378</v>
      </c>
      <c r="G95" s="171" t="s">
        <v>379</v>
      </c>
      <c r="H95" s="172">
        <v>19.899999999999999</v>
      </c>
      <c r="I95" s="125">
        <v>13.5</v>
      </c>
      <c r="J95" s="126">
        <v>13.5</v>
      </c>
      <c r="K95" s="197">
        <v>13.5</v>
      </c>
      <c r="L95" s="247">
        <f t="shared" si="5"/>
        <v>0</v>
      </c>
      <c r="M95" s="214">
        <v>26.99</v>
      </c>
      <c r="N95" s="215">
        <v>1</v>
      </c>
      <c r="O95" s="215">
        <v>12</v>
      </c>
      <c r="P95" s="216"/>
      <c r="Q95" s="217"/>
      <c r="R95" s="218"/>
      <c r="S95" s="215" t="s">
        <v>618</v>
      </c>
      <c r="T95" s="207" t="s">
        <v>117</v>
      </c>
      <c r="U95" s="238" t="s">
        <v>619</v>
      </c>
      <c r="V95" s="207" t="s">
        <v>382</v>
      </c>
      <c r="W95" s="207" t="s">
        <v>120</v>
      </c>
      <c r="X95" s="103">
        <v>3349</v>
      </c>
    </row>
    <row r="96" spans="1:24" s="57" customFormat="1" ht="15" customHeight="1" x14ac:dyDescent="0.2">
      <c r="A96" s="167" t="s">
        <v>151</v>
      </c>
      <c r="B96" s="168" t="s">
        <v>620</v>
      </c>
      <c r="C96" s="169" t="s">
        <v>621</v>
      </c>
      <c r="D96" s="170" t="str">
        <f t="shared" si="4"/>
        <v>EL131002-ST</v>
      </c>
      <c r="E96" s="171" t="s">
        <v>622</v>
      </c>
      <c r="F96" s="171" t="s">
        <v>378</v>
      </c>
      <c r="G96" s="171" t="s">
        <v>379</v>
      </c>
      <c r="H96" s="172">
        <v>4.95</v>
      </c>
      <c r="I96" s="125">
        <v>5.99</v>
      </c>
      <c r="J96" s="126">
        <v>5.99</v>
      </c>
      <c r="K96" s="197">
        <v>5.99</v>
      </c>
      <c r="L96" s="247">
        <f t="shared" si="5"/>
        <v>0</v>
      </c>
      <c r="M96" s="214">
        <v>11.99</v>
      </c>
      <c r="N96" s="215">
        <v>3</v>
      </c>
      <c r="O96" s="215">
        <v>24</v>
      </c>
      <c r="P96" s="216"/>
      <c r="Q96" s="217"/>
      <c r="R96" s="218"/>
      <c r="S96" s="215" t="s">
        <v>623</v>
      </c>
      <c r="T96" s="207" t="s">
        <v>117</v>
      </c>
      <c r="U96" s="238" t="s">
        <v>624</v>
      </c>
      <c r="V96" s="207" t="s">
        <v>382</v>
      </c>
      <c r="W96" s="207" t="s">
        <v>120</v>
      </c>
      <c r="X96" s="103">
        <v>14878</v>
      </c>
    </row>
    <row r="97" spans="1:24" s="57" customFormat="1" ht="15" customHeight="1" x14ac:dyDescent="0.2">
      <c r="A97" s="167" t="s">
        <v>151</v>
      </c>
      <c r="B97" s="168" t="s">
        <v>625</v>
      </c>
      <c r="C97" s="169" t="s">
        <v>626</v>
      </c>
      <c r="D97" s="170" t="str">
        <f t="shared" si="4"/>
        <v>EL131250-ST</v>
      </c>
      <c r="E97" s="171" t="s">
        <v>627</v>
      </c>
      <c r="F97" s="171" t="s">
        <v>113</v>
      </c>
      <c r="G97" s="171" t="s">
        <v>114</v>
      </c>
      <c r="H97" s="172">
        <v>7.5</v>
      </c>
      <c r="I97" s="125">
        <v>6.5</v>
      </c>
      <c r="J97" s="126">
        <v>6.5</v>
      </c>
      <c r="K97" s="197">
        <v>6.5</v>
      </c>
      <c r="L97" s="247">
        <f t="shared" si="5"/>
        <v>0</v>
      </c>
      <c r="M97" s="214">
        <v>12.99</v>
      </c>
      <c r="N97" s="215">
        <v>3</v>
      </c>
      <c r="O97" s="215">
        <v>48</v>
      </c>
      <c r="P97" s="216"/>
      <c r="Q97" s="217"/>
      <c r="R97" s="218"/>
      <c r="S97" s="215" t="s">
        <v>628</v>
      </c>
      <c r="T97" s="207" t="s">
        <v>117</v>
      </c>
      <c r="U97" s="238" t="s">
        <v>629</v>
      </c>
      <c r="V97" s="207" t="s">
        <v>630</v>
      </c>
      <c r="W97" s="207" t="s">
        <v>120</v>
      </c>
      <c r="X97" s="103">
        <v>14879</v>
      </c>
    </row>
    <row r="98" spans="1:24" s="57" customFormat="1" ht="15" customHeight="1" x14ac:dyDescent="0.2">
      <c r="A98" s="167" t="s">
        <v>383</v>
      </c>
      <c r="B98" s="168" t="s">
        <v>631</v>
      </c>
      <c r="C98" s="169" t="s">
        <v>632</v>
      </c>
      <c r="D98" s="170" t="str">
        <f t="shared" si="4"/>
        <v>EL140830-ST</v>
      </c>
      <c r="E98" s="171" t="s">
        <v>633</v>
      </c>
      <c r="F98" s="171" t="s">
        <v>113</v>
      </c>
      <c r="G98" s="171" t="s">
        <v>114</v>
      </c>
      <c r="H98" s="172">
        <v>5.95</v>
      </c>
      <c r="I98" s="125">
        <v>5.25</v>
      </c>
      <c r="J98" s="126">
        <v>5.25</v>
      </c>
      <c r="K98" s="197">
        <v>5.95</v>
      </c>
      <c r="L98" s="247">
        <f t="shared" si="5"/>
        <v>0.70000000000000018</v>
      </c>
      <c r="M98" s="214">
        <v>10.5</v>
      </c>
      <c r="N98" s="215">
        <v>3</v>
      </c>
      <c r="O98" s="215">
        <v>144</v>
      </c>
      <c r="P98" s="216"/>
      <c r="Q98" s="217"/>
      <c r="R98" s="218"/>
      <c r="S98" s="215" t="s">
        <v>634</v>
      </c>
      <c r="T98" s="207" t="s">
        <v>117</v>
      </c>
      <c r="U98" s="238" t="s">
        <v>635</v>
      </c>
      <c r="V98" s="207" t="s">
        <v>636</v>
      </c>
      <c r="W98" s="207" t="s">
        <v>120</v>
      </c>
      <c r="X98" s="103">
        <v>69007</v>
      </c>
    </row>
    <row r="99" spans="1:24" s="57" customFormat="1" ht="15" customHeight="1" x14ac:dyDescent="0.2">
      <c r="A99" s="167" t="s">
        <v>383</v>
      </c>
      <c r="B99" s="168" t="s">
        <v>637</v>
      </c>
      <c r="C99" s="169" t="s">
        <v>638</v>
      </c>
      <c r="D99" s="170" t="str">
        <f t="shared" si="4"/>
        <v>EL142430-ST</v>
      </c>
      <c r="E99" s="171" t="s">
        <v>639</v>
      </c>
      <c r="F99" s="171" t="s">
        <v>113</v>
      </c>
      <c r="G99" s="171" t="s">
        <v>114</v>
      </c>
      <c r="H99" s="172">
        <v>5.95</v>
      </c>
      <c r="I99" s="125">
        <v>5.25</v>
      </c>
      <c r="J99" s="126">
        <v>5.25</v>
      </c>
      <c r="K99" s="197">
        <v>6.5</v>
      </c>
      <c r="L99" s="247">
        <f t="shared" si="5"/>
        <v>1.25</v>
      </c>
      <c r="M99" s="214">
        <v>10.5</v>
      </c>
      <c r="N99" s="215">
        <v>3</v>
      </c>
      <c r="O99" s="215">
        <v>144</v>
      </c>
      <c r="P99" s="216"/>
      <c r="Q99" s="217"/>
      <c r="R99" s="218"/>
      <c r="S99" s="215" t="s">
        <v>640</v>
      </c>
      <c r="T99" s="207" t="s">
        <v>117</v>
      </c>
      <c r="U99" s="238" t="s">
        <v>641</v>
      </c>
      <c r="V99" s="207" t="s">
        <v>642</v>
      </c>
      <c r="W99" s="207" t="s">
        <v>120</v>
      </c>
      <c r="X99" s="103">
        <v>69008</v>
      </c>
    </row>
    <row r="100" spans="1:24" s="57" customFormat="1" ht="15" customHeight="1" x14ac:dyDescent="0.2">
      <c r="A100" s="167" t="s">
        <v>457</v>
      </c>
      <c r="B100" s="168" t="s">
        <v>643</v>
      </c>
      <c r="C100" s="169" t="s">
        <v>644</v>
      </c>
      <c r="D100" s="170" t="str">
        <f t="shared" si="4"/>
        <v>EL143030-ST</v>
      </c>
      <c r="E100" s="171" t="s">
        <v>645</v>
      </c>
      <c r="F100" s="171" t="s">
        <v>113</v>
      </c>
      <c r="G100" s="171" t="s">
        <v>114</v>
      </c>
      <c r="H100" s="172">
        <v>5.95</v>
      </c>
      <c r="I100" s="125">
        <v>5.25</v>
      </c>
      <c r="J100" s="126">
        <v>5.25</v>
      </c>
      <c r="K100" s="197">
        <v>5.95</v>
      </c>
      <c r="L100" s="247">
        <f t="shared" si="5"/>
        <v>0.70000000000000018</v>
      </c>
      <c r="M100" s="214">
        <v>10.5</v>
      </c>
      <c r="N100" s="215">
        <v>3</v>
      </c>
      <c r="O100" s="215">
        <v>144</v>
      </c>
      <c r="P100" s="216"/>
      <c r="Q100" s="217"/>
      <c r="R100" s="218"/>
      <c r="S100" s="215" t="s">
        <v>646</v>
      </c>
      <c r="T100" s="207" t="s">
        <v>117</v>
      </c>
      <c r="U100" s="238" t="s">
        <v>647</v>
      </c>
      <c r="V100" s="207" t="s">
        <v>642</v>
      </c>
      <c r="W100" s="207" t="s">
        <v>120</v>
      </c>
      <c r="X100" s="103">
        <v>69009</v>
      </c>
    </row>
    <row r="101" spans="1:24" s="57" customFormat="1" ht="15" customHeight="1" x14ac:dyDescent="0.2">
      <c r="A101" s="167" t="s">
        <v>383</v>
      </c>
      <c r="B101" s="168" t="s">
        <v>648</v>
      </c>
      <c r="C101" s="169" t="s">
        <v>649</v>
      </c>
      <c r="D101" s="170" t="str">
        <f t="shared" si="4"/>
        <v>EL150400-ST</v>
      </c>
      <c r="E101" s="171" t="s">
        <v>650</v>
      </c>
      <c r="F101" s="171" t="s">
        <v>113</v>
      </c>
      <c r="G101" s="171" t="s">
        <v>114</v>
      </c>
      <c r="H101" s="172">
        <v>4.95</v>
      </c>
      <c r="I101" s="125">
        <v>5.25</v>
      </c>
      <c r="J101" s="126">
        <v>5.25</v>
      </c>
      <c r="K101" s="197">
        <v>5.25</v>
      </c>
      <c r="L101" s="247">
        <f t="shared" si="5"/>
        <v>0</v>
      </c>
      <c r="M101" s="214">
        <v>10.5</v>
      </c>
      <c r="N101" s="215">
        <v>3</v>
      </c>
      <c r="O101" s="215">
        <v>144</v>
      </c>
      <c r="P101" s="216"/>
      <c r="Q101" s="217"/>
      <c r="R101" s="218"/>
      <c r="S101" s="215" t="s">
        <v>651</v>
      </c>
      <c r="T101" s="207" t="s">
        <v>117</v>
      </c>
      <c r="U101" s="238" t="s">
        <v>652</v>
      </c>
      <c r="V101" s="207" t="s">
        <v>653</v>
      </c>
      <c r="W101" s="207" t="s">
        <v>120</v>
      </c>
      <c r="X101" s="103">
        <v>69010</v>
      </c>
    </row>
    <row r="102" spans="1:24" s="57" customFormat="1" ht="15" customHeight="1" x14ac:dyDescent="0.2">
      <c r="A102" s="167" t="s">
        <v>383</v>
      </c>
      <c r="B102" s="168" t="s">
        <v>654</v>
      </c>
      <c r="C102" s="169" t="s">
        <v>655</v>
      </c>
      <c r="D102" s="170" t="str">
        <f t="shared" si="4"/>
        <v>EL151100-ST</v>
      </c>
      <c r="E102" s="171" t="s">
        <v>656</v>
      </c>
      <c r="F102" s="171" t="s">
        <v>113</v>
      </c>
      <c r="G102" s="171" t="s">
        <v>114</v>
      </c>
      <c r="H102" s="172">
        <v>4.95</v>
      </c>
      <c r="I102" s="125">
        <v>5.25</v>
      </c>
      <c r="J102" s="126">
        <v>5.25</v>
      </c>
      <c r="K102" s="197">
        <v>5.25</v>
      </c>
      <c r="L102" s="247">
        <f t="shared" si="5"/>
        <v>0</v>
      </c>
      <c r="M102" s="214">
        <v>10.5</v>
      </c>
      <c r="N102" s="215">
        <v>3</v>
      </c>
      <c r="O102" s="215">
        <v>144</v>
      </c>
      <c r="P102" s="216"/>
      <c r="Q102" s="217"/>
      <c r="R102" s="218"/>
      <c r="S102" s="215" t="s">
        <v>657</v>
      </c>
      <c r="T102" s="207" t="s">
        <v>117</v>
      </c>
      <c r="U102" s="238" t="s">
        <v>658</v>
      </c>
      <c r="V102" s="207" t="s">
        <v>659</v>
      </c>
      <c r="W102" s="207" t="s">
        <v>120</v>
      </c>
      <c r="X102" s="103">
        <v>69011</v>
      </c>
    </row>
    <row r="103" spans="1:24" s="57" customFormat="1" ht="15" customHeight="1" x14ac:dyDescent="0.2">
      <c r="A103" s="167" t="s">
        <v>383</v>
      </c>
      <c r="B103" s="168" t="s">
        <v>660</v>
      </c>
      <c r="C103" s="169" t="s">
        <v>661</v>
      </c>
      <c r="D103" s="170" t="str">
        <f t="shared" si="4"/>
        <v>EL153230-ST</v>
      </c>
      <c r="E103" s="171" t="s">
        <v>662</v>
      </c>
      <c r="F103" s="171" t="s">
        <v>113</v>
      </c>
      <c r="G103" s="171" t="s">
        <v>114</v>
      </c>
      <c r="H103" s="172">
        <v>4.95</v>
      </c>
      <c r="I103" s="125">
        <v>5.25</v>
      </c>
      <c r="J103" s="126">
        <v>5.25</v>
      </c>
      <c r="K103" s="197">
        <v>5.25</v>
      </c>
      <c r="L103" s="247">
        <f t="shared" si="5"/>
        <v>0</v>
      </c>
      <c r="M103" s="214">
        <v>10.5</v>
      </c>
      <c r="N103" s="215">
        <v>3</v>
      </c>
      <c r="O103" s="215">
        <v>144</v>
      </c>
      <c r="P103" s="216"/>
      <c r="Q103" s="217"/>
      <c r="R103" s="218"/>
      <c r="S103" s="215" t="s">
        <v>663</v>
      </c>
      <c r="T103" s="207" t="s">
        <v>117</v>
      </c>
      <c r="U103" s="238" t="s">
        <v>664</v>
      </c>
      <c r="V103" s="207" t="s">
        <v>642</v>
      </c>
      <c r="W103" s="207" t="s">
        <v>120</v>
      </c>
      <c r="X103" s="103">
        <v>18194</v>
      </c>
    </row>
    <row r="104" spans="1:24" s="57" customFormat="1" ht="15" customHeight="1" x14ac:dyDescent="0.2">
      <c r="A104" s="167" t="s">
        <v>200</v>
      </c>
      <c r="B104" s="168" t="s">
        <v>665</v>
      </c>
      <c r="C104" s="169" t="s">
        <v>666</v>
      </c>
      <c r="D104" s="170" t="str">
        <f t="shared" si="4"/>
        <v>EL160100-ST</v>
      </c>
      <c r="E104" s="171" t="s">
        <v>667</v>
      </c>
      <c r="F104" s="171" t="s">
        <v>113</v>
      </c>
      <c r="G104" s="171" t="s">
        <v>114</v>
      </c>
      <c r="H104" s="172">
        <v>7.5</v>
      </c>
      <c r="I104" s="125">
        <v>7.99</v>
      </c>
      <c r="J104" s="126">
        <v>7.99</v>
      </c>
      <c r="K104" s="197">
        <v>7.99</v>
      </c>
      <c r="L104" s="247">
        <f t="shared" si="5"/>
        <v>0</v>
      </c>
      <c r="M104" s="214">
        <v>15.99</v>
      </c>
      <c r="N104" s="215">
        <v>3</v>
      </c>
      <c r="O104" s="215">
        <v>36</v>
      </c>
      <c r="P104" s="216"/>
      <c r="Q104" s="217"/>
      <c r="R104" s="218"/>
      <c r="S104" s="215" t="s">
        <v>668</v>
      </c>
      <c r="T104" s="207" t="s">
        <v>117</v>
      </c>
      <c r="U104" s="238" t="s">
        <v>669</v>
      </c>
      <c r="V104" s="207" t="s">
        <v>670</v>
      </c>
      <c r="W104" s="207" t="s">
        <v>120</v>
      </c>
      <c r="X104" s="103">
        <v>71086</v>
      </c>
    </row>
    <row r="105" spans="1:24" s="57" customFormat="1" ht="15" customHeight="1" x14ac:dyDescent="0.2">
      <c r="A105" s="167" t="s">
        <v>200</v>
      </c>
      <c r="B105" s="168" t="s">
        <v>671</v>
      </c>
      <c r="C105" s="169" t="s">
        <v>672</v>
      </c>
      <c r="D105" s="170" t="str">
        <f t="shared" si="4"/>
        <v>EL160101-ST</v>
      </c>
      <c r="E105" s="171" t="s">
        <v>673</v>
      </c>
      <c r="F105" s="171" t="s">
        <v>113</v>
      </c>
      <c r="G105" s="171" t="s">
        <v>114</v>
      </c>
      <c r="H105" s="172">
        <v>7.5</v>
      </c>
      <c r="I105" s="125">
        <v>7.99</v>
      </c>
      <c r="J105" s="126">
        <v>7.99</v>
      </c>
      <c r="K105" s="197">
        <v>7.99</v>
      </c>
      <c r="L105" s="247">
        <f t="shared" si="5"/>
        <v>0</v>
      </c>
      <c r="M105" s="214">
        <v>15.99</v>
      </c>
      <c r="N105" s="215">
        <v>3</v>
      </c>
      <c r="O105" s="215">
        <v>48</v>
      </c>
      <c r="P105" s="216"/>
      <c r="Q105" s="217"/>
      <c r="R105" s="218"/>
      <c r="S105" s="215" t="s">
        <v>674</v>
      </c>
      <c r="T105" s="207" t="s">
        <v>117</v>
      </c>
      <c r="U105" s="238" t="s">
        <v>675</v>
      </c>
      <c r="V105" s="207" t="s">
        <v>485</v>
      </c>
      <c r="W105" s="207" t="s">
        <v>120</v>
      </c>
      <c r="X105" s="103">
        <v>71260</v>
      </c>
    </row>
    <row r="106" spans="1:24" s="57" customFormat="1" ht="15" customHeight="1" x14ac:dyDescent="0.2">
      <c r="A106" s="167" t="s">
        <v>200</v>
      </c>
      <c r="B106" s="168" t="s">
        <v>676</v>
      </c>
      <c r="C106" s="169" t="s">
        <v>677</v>
      </c>
      <c r="D106" s="170" t="str">
        <f t="shared" ref="D106:D137" si="6">HYPERLINK(U106,C106)</f>
        <v>EL160102-ST</v>
      </c>
      <c r="E106" s="171" t="s">
        <v>678</v>
      </c>
      <c r="F106" s="171" t="s">
        <v>113</v>
      </c>
      <c r="G106" s="171" t="s">
        <v>114</v>
      </c>
      <c r="H106" s="172">
        <v>7.5</v>
      </c>
      <c r="I106" s="125">
        <v>7.99</v>
      </c>
      <c r="J106" s="126">
        <v>7.99</v>
      </c>
      <c r="K106" s="197">
        <v>7.99</v>
      </c>
      <c r="L106" s="247">
        <f t="shared" ref="L106:L137" si="7">K106-J106</f>
        <v>0</v>
      </c>
      <c r="M106" s="214">
        <v>15.99</v>
      </c>
      <c r="N106" s="215">
        <v>3</v>
      </c>
      <c r="O106" s="215">
        <v>48</v>
      </c>
      <c r="P106" s="216"/>
      <c r="Q106" s="217"/>
      <c r="R106" s="218"/>
      <c r="S106" s="215" t="s">
        <v>679</v>
      </c>
      <c r="T106" s="207" t="s">
        <v>117</v>
      </c>
      <c r="U106" s="238" t="s">
        <v>680</v>
      </c>
      <c r="V106" s="207" t="s">
        <v>136</v>
      </c>
      <c r="W106" s="207" t="s">
        <v>120</v>
      </c>
      <c r="X106" s="103">
        <v>71725</v>
      </c>
    </row>
    <row r="107" spans="1:24" s="57" customFormat="1" ht="15" customHeight="1" x14ac:dyDescent="0.2">
      <c r="A107" s="167" t="s">
        <v>200</v>
      </c>
      <c r="B107" s="168" t="s">
        <v>681</v>
      </c>
      <c r="C107" s="169" t="s">
        <v>682</v>
      </c>
      <c r="D107" s="170" t="str">
        <f t="shared" si="6"/>
        <v>EL160103-ST</v>
      </c>
      <c r="E107" s="171" t="s">
        <v>683</v>
      </c>
      <c r="F107" s="171" t="s">
        <v>113</v>
      </c>
      <c r="G107" s="171" t="s">
        <v>114</v>
      </c>
      <c r="H107" s="172">
        <v>7.5</v>
      </c>
      <c r="I107" s="125">
        <v>7.99</v>
      </c>
      <c r="J107" s="126">
        <v>7.99</v>
      </c>
      <c r="K107" s="197">
        <v>7.99</v>
      </c>
      <c r="L107" s="247">
        <f t="shared" si="7"/>
        <v>0</v>
      </c>
      <c r="M107" s="214">
        <v>15.99</v>
      </c>
      <c r="N107" s="215">
        <v>3</v>
      </c>
      <c r="O107" s="215">
        <v>48</v>
      </c>
      <c r="P107" s="216"/>
      <c r="Q107" s="217"/>
      <c r="R107" s="218"/>
      <c r="S107" s="215" t="s">
        <v>684</v>
      </c>
      <c r="T107" s="207" t="s">
        <v>117</v>
      </c>
      <c r="U107" s="238" t="s">
        <v>685</v>
      </c>
      <c r="V107" s="207" t="s">
        <v>686</v>
      </c>
      <c r="W107" s="207" t="s">
        <v>120</v>
      </c>
      <c r="X107" s="103">
        <v>71254</v>
      </c>
    </row>
    <row r="108" spans="1:24" s="57" customFormat="1" ht="15" customHeight="1" x14ac:dyDescent="0.2">
      <c r="A108" s="167" t="s">
        <v>200</v>
      </c>
      <c r="B108" s="168" t="s">
        <v>687</v>
      </c>
      <c r="C108" s="169" t="s">
        <v>688</v>
      </c>
      <c r="D108" s="170" t="str">
        <f t="shared" si="6"/>
        <v>EL160104-ST</v>
      </c>
      <c r="E108" s="171" t="s">
        <v>689</v>
      </c>
      <c r="F108" s="171" t="s">
        <v>113</v>
      </c>
      <c r="G108" s="171" t="s">
        <v>114</v>
      </c>
      <c r="H108" s="172">
        <v>7.5</v>
      </c>
      <c r="I108" s="125">
        <v>7.99</v>
      </c>
      <c r="J108" s="126">
        <v>7.99</v>
      </c>
      <c r="K108" s="197">
        <v>7.99</v>
      </c>
      <c r="L108" s="247">
        <f t="shared" si="7"/>
        <v>0</v>
      </c>
      <c r="M108" s="214">
        <v>15.99</v>
      </c>
      <c r="N108" s="215">
        <v>3</v>
      </c>
      <c r="O108" s="215">
        <v>36</v>
      </c>
      <c r="P108" s="216"/>
      <c r="Q108" s="217"/>
      <c r="R108" s="218"/>
      <c r="S108" s="215" t="s">
        <v>690</v>
      </c>
      <c r="T108" s="207" t="s">
        <v>117</v>
      </c>
      <c r="U108" s="238" t="s">
        <v>691</v>
      </c>
      <c r="V108" s="207" t="s">
        <v>692</v>
      </c>
      <c r="W108" s="207" t="s">
        <v>120</v>
      </c>
      <c r="X108" s="103">
        <v>71245</v>
      </c>
    </row>
    <row r="109" spans="1:24" s="57" customFormat="1" ht="15" customHeight="1" x14ac:dyDescent="0.2">
      <c r="A109" s="167" t="s">
        <v>200</v>
      </c>
      <c r="B109" s="168" t="s">
        <v>693</v>
      </c>
      <c r="C109" s="169" t="s">
        <v>694</v>
      </c>
      <c r="D109" s="170" t="str">
        <f t="shared" si="6"/>
        <v>EL160105-ST</v>
      </c>
      <c r="E109" s="171" t="s">
        <v>695</v>
      </c>
      <c r="F109" s="171" t="s">
        <v>113</v>
      </c>
      <c r="G109" s="171" t="s">
        <v>114</v>
      </c>
      <c r="H109" s="172">
        <v>7.5</v>
      </c>
      <c r="I109" s="125">
        <v>7.99</v>
      </c>
      <c r="J109" s="126">
        <v>7.99</v>
      </c>
      <c r="K109" s="197">
        <v>7.99</v>
      </c>
      <c r="L109" s="247">
        <f t="shared" si="7"/>
        <v>0</v>
      </c>
      <c r="M109" s="214">
        <v>15.99</v>
      </c>
      <c r="N109" s="215">
        <v>3</v>
      </c>
      <c r="O109" s="215">
        <v>48</v>
      </c>
      <c r="P109" s="216"/>
      <c r="Q109" s="217"/>
      <c r="R109" s="218"/>
      <c r="S109" s="215" t="s">
        <v>696</v>
      </c>
      <c r="T109" s="207" t="s">
        <v>117</v>
      </c>
      <c r="U109" s="238" t="s">
        <v>697</v>
      </c>
      <c r="V109" s="207" t="s">
        <v>698</v>
      </c>
      <c r="W109" s="207" t="s">
        <v>120</v>
      </c>
      <c r="X109" s="103">
        <v>71132</v>
      </c>
    </row>
    <row r="110" spans="1:24" s="57" customFormat="1" ht="15" customHeight="1" x14ac:dyDescent="0.2">
      <c r="A110" s="167" t="s">
        <v>200</v>
      </c>
      <c r="B110" s="168" t="s">
        <v>699</v>
      </c>
      <c r="C110" s="169" t="s">
        <v>700</v>
      </c>
      <c r="D110" s="170" t="str">
        <f t="shared" si="6"/>
        <v>EL160106-ST</v>
      </c>
      <c r="E110" s="171" t="s">
        <v>701</v>
      </c>
      <c r="F110" s="171" t="s">
        <v>113</v>
      </c>
      <c r="G110" s="171" t="s">
        <v>114</v>
      </c>
      <c r="H110" s="172">
        <v>5.99</v>
      </c>
      <c r="I110" s="125">
        <v>6.5</v>
      </c>
      <c r="J110" s="126">
        <v>6.5</v>
      </c>
      <c r="K110" s="197">
        <v>6.5</v>
      </c>
      <c r="L110" s="247">
        <f t="shared" si="7"/>
        <v>0</v>
      </c>
      <c r="M110" s="214">
        <v>12.99</v>
      </c>
      <c r="N110" s="215">
        <v>3</v>
      </c>
      <c r="O110" s="215">
        <v>48</v>
      </c>
      <c r="P110" s="216"/>
      <c r="Q110" s="217"/>
      <c r="R110" s="218"/>
      <c r="S110" s="215" t="s">
        <v>702</v>
      </c>
      <c r="T110" s="207" t="s">
        <v>117</v>
      </c>
      <c r="U110" s="238" t="s">
        <v>703</v>
      </c>
      <c r="V110" s="207" t="s">
        <v>704</v>
      </c>
      <c r="W110" s="207" t="s">
        <v>120</v>
      </c>
      <c r="X110" s="103">
        <v>72628</v>
      </c>
    </row>
    <row r="111" spans="1:24" s="57" customFormat="1" ht="15" customHeight="1" x14ac:dyDescent="0.2">
      <c r="A111" s="167" t="s">
        <v>200</v>
      </c>
      <c r="B111" s="168" t="s">
        <v>705</v>
      </c>
      <c r="C111" s="169" t="s">
        <v>706</v>
      </c>
      <c r="D111" s="170" t="str">
        <f t="shared" si="6"/>
        <v>EL160107-ST</v>
      </c>
      <c r="E111" s="171" t="s">
        <v>707</v>
      </c>
      <c r="F111" s="171" t="s">
        <v>113</v>
      </c>
      <c r="G111" s="171" t="s">
        <v>114</v>
      </c>
      <c r="H111" s="172">
        <v>7.5</v>
      </c>
      <c r="I111" s="125">
        <v>7.99</v>
      </c>
      <c r="J111" s="126">
        <v>7.99</v>
      </c>
      <c r="K111" s="197">
        <v>7.99</v>
      </c>
      <c r="L111" s="247">
        <f t="shared" si="7"/>
        <v>0</v>
      </c>
      <c r="M111" s="214">
        <v>15.99</v>
      </c>
      <c r="N111" s="215">
        <v>3</v>
      </c>
      <c r="O111" s="215">
        <v>24</v>
      </c>
      <c r="P111" s="216"/>
      <c r="Q111" s="217"/>
      <c r="R111" s="218"/>
      <c r="S111" s="215" t="s">
        <v>708</v>
      </c>
      <c r="T111" s="207" t="s">
        <v>117</v>
      </c>
      <c r="U111" s="238" t="s">
        <v>709</v>
      </c>
      <c r="V111" s="207" t="s">
        <v>509</v>
      </c>
      <c r="W111" s="207" t="s">
        <v>120</v>
      </c>
      <c r="X111" s="103">
        <v>72222</v>
      </c>
    </row>
    <row r="112" spans="1:24" s="57" customFormat="1" ht="15" customHeight="1" x14ac:dyDescent="0.2">
      <c r="A112" s="167" t="s">
        <v>200</v>
      </c>
      <c r="B112" s="168" t="s">
        <v>710</v>
      </c>
      <c r="C112" s="169" t="s">
        <v>711</v>
      </c>
      <c r="D112" s="170" t="str">
        <f t="shared" si="6"/>
        <v>EL160108-ST</v>
      </c>
      <c r="E112" s="171" t="s">
        <v>712</v>
      </c>
      <c r="F112" s="171" t="s">
        <v>113</v>
      </c>
      <c r="G112" s="171" t="s">
        <v>114</v>
      </c>
      <c r="H112" s="172">
        <v>7.5</v>
      </c>
      <c r="I112" s="125">
        <v>7.99</v>
      </c>
      <c r="J112" s="126">
        <v>7.99</v>
      </c>
      <c r="K112" s="197">
        <v>7.99</v>
      </c>
      <c r="L112" s="247">
        <f t="shared" si="7"/>
        <v>0</v>
      </c>
      <c r="M112" s="214">
        <v>15.99</v>
      </c>
      <c r="N112" s="215">
        <v>3</v>
      </c>
      <c r="O112" s="215">
        <v>48</v>
      </c>
      <c r="P112" s="216"/>
      <c r="Q112" s="217"/>
      <c r="R112" s="218"/>
      <c r="S112" s="215" t="s">
        <v>713</v>
      </c>
      <c r="T112" s="207" t="s">
        <v>117</v>
      </c>
      <c r="U112" s="238" t="s">
        <v>714</v>
      </c>
      <c r="V112" s="207" t="s">
        <v>715</v>
      </c>
      <c r="W112" s="207" t="s">
        <v>120</v>
      </c>
      <c r="X112" s="103">
        <v>72259</v>
      </c>
    </row>
    <row r="113" spans="1:24" s="57" customFormat="1" ht="15" customHeight="1" x14ac:dyDescent="0.2">
      <c r="A113" s="167" t="s">
        <v>200</v>
      </c>
      <c r="B113" s="168" t="s">
        <v>716</v>
      </c>
      <c r="C113" s="169" t="s">
        <v>717</v>
      </c>
      <c r="D113" s="170" t="str">
        <f t="shared" si="6"/>
        <v>EL160109-ST</v>
      </c>
      <c r="E113" s="171" t="s">
        <v>718</v>
      </c>
      <c r="F113" s="171" t="s">
        <v>113</v>
      </c>
      <c r="G113" s="171" t="s">
        <v>114</v>
      </c>
      <c r="H113" s="172">
        <v>7.5</v>
      </c>
      <c r="I113" s="125">
        <v>7.99</v>
      </c>
      <c r="J113" s="126">
        <v>7.99</v>
      </c>
      <c r="K113" s="197">
        <v>7.99</v>
      </c>
      <c r="L113" s="247">
        <f t="shared" si="7"/>
        <v>0</v>
      </c>
      <c r="M113" s="214">
        <v>15.99</v>
      </c>
      <c r="N113" s="215">
        <v>3</v>
      </c>
      <c r="O113" s="215">
        <v>48</v>
      </c>
      <c r="P113" s="216"/>
      <c r="Q113" s="217"/>
      <c r="R113" s="218"/>
      <c r="S113" s="215" t="s">
        <v>719</v>
      </c>
      <c r="T113" s="207" t="s">
        <v>117</v>
      </c>
      <c r="U113" s="238" t="s">
        <v>720</v>
      </c>
      <c r="V113" s="207" t="s">
        <v>721</v>
      </c>
      <c r="W113" s="207" t="s">
        <v>120</v>
      </c>
      <c r="X113" s="103">
        <v>72278</v>
      </c>
    </row>
    <row r="114" spans="1:24" s="57" customFormat="1" ht="15" customHeight="1" x14ac:dyDescent="0.2">
      <c r="A114" s="167" t="s">
        <v>200</v>
      </c>
      <c r="B114" s="168" t="s">
        <v>722</v>
      </c>
      <c r="C114" s="169" t="s">
        <v>723</v>
      </c>
      <c r="D114" s="170" t="str">
        <f t="shared" si="6"/>
        <v>EL160110-ST</v>
      </c>
      <c r="E114" s="171" t="s">
        <v>724</v>
      </c>
      <c r="F114" s="171" t="s">
        <v>113</v>
      </c>
      <c r="G114" s="171" t="s">
        <v>114</v>
      </c>
      <c r="H114" s="172">
        <v>7.5</v>
      </c>
      <c r="I114" s="125">
        <v>7.99</v>
      </c>
      <c r="J114" s="126">
        <v>7.99</v>
      </c>
      <c r="K114" s="197">
        <v>7.99</v>
      </c>
      <c r="L114" s="247">
        <f t="shared" si="7"/>
        <v>0</v>
      </c>
      <c r="M114" s="214">
        <v>15.99</v>
      </c>
      <c r="N114" s="215">
        <v>3</v>
      </c>
      <c r="O114" s="215">
        <v>24</v>
      </c>
      <c r="P114" s="216"/>
      <c r="Q114" s="217"/>
      <c r="R114" s="218"/>
      <c r="S114" s="215" t="s">
        <v>725</v>
      </c>
      <c r="T114" s="207" t="s">
        <v>117</v>
      </c>
      <c r="U114" s="238" t="s">
        <v>726</v>
      </c>
      <c r="V114" s="207" t="s">
        <v>298</v>
      </c>
      <c r="W114" s="207" t="s">
        <v>120</v>
      </c>
      <c r="X114" s="103">
        <v>71261</v>
      </c>
    </row>
    <row r="115" spans="1:24" s="57" customFormat="1" ht="15" customHeight="1" x14ac:dyDescent="0.2">
      <c r="A115" s="167" t="s">
        <v>200</v>
      </c>
      <c r="B115" s="168" t="s">
        <v>727</v>
      </c>
      <c r="C115" s="169" t="s">
        <v>728</v>
      </c>
      <c r="D115" s="170" t="str">
        <f t="shared" si="6"/>
        <v>EL160111-ST</v>
      </c>
      <c r="E115" s="171" t="s">
        <v>729</v>
      </c>
      <c r="F115" s="171" t="s">
        <v>113</v>
      </c>
      <c r="G115" s="171" t="s">
        <v>114</v>
      </c>
      <c r="H115" s="172">
        <v>7.5</v>
      </c>
      <c r="I115" s="125">
        <v>7.99</v>
      </c>
      <c r="J115" s="126">
        <v>7.99</v>
      </c>
      <c r="K115" s="197">
        <v>7.99</v>
      </c>
      <c r="L115" s="247">
        <f t="shared" si="7"/>
        <v>0</v>
      </c>
      <c r="M115" s="214">
        <v>15.99</v>
      </c>
      <c r="N115" s="215">
        <v>3</v>
      </c>
      <c r="O115" s="215">
        <v>48</v>
      </c>
      <c r="P115" s="216"/>
      <c r="Q115" s="217"/>
      <c r="R115" s="218"/>
      <c r="S115" s="215" t="s">
        <v>730</v>
      </c>
      <c r="T115" s="207" t="s">
        <v>117</v>
      </c>
      <c r="U115" s="238" t="s">
        <v>731</v>
      </c>
      <c r="V115" s="207" t="s">
        <v>732</v>
      </c>
      <c r="W115" s="207" t="s">
        <v>120</v>
      </c>
      <c r="X115" s="103">
        <v>71262</v>
      </c>
    </row>
    <row r="116" spans="1:24" s="57" customFormat="1" ht="15" customHeight="1" x14ac:dyDescent="0.2">
      <c r="A116" s="167" t="s">
        <v>200</v>
      </c>
      <c r="B116" s="168" t="s">
        <v>733</v>
      </c>
      <c r="C116" s="169" t="s">
        <v>734</v>
      </c>
      <c r="D116" s="170" t="str">
        <f t="shared" si="6"/>
        <v>EL160112-ST</v>
      </c>
      <c r="E116" s="171" t="s">
        <v>735</v>
      </c>
      <c r="F116" s="171" t="s">
        <v>113</v>
      </c>
      <c r="G116" s="171" t="s">
        <v>114</v>
      </c>
      <c r="H116" s="172">
        <v>7.5</v>
      </c>
      <c r="I116" s="125">
        <v>7.99</v>
      </c>
      <c r="J116" s="126">
        <v>7.99</v>
      </c>
      <c r="K116" s="197">
        <v>7.99</v>
      </c>
      <c r="L116" s="247">
        <f t="shared" si="7"/>
        <v>0</v>
      </c>
      <c r="M116" s="214">
        <v>15.99</v>
      </c>
      <c r="N116" s="215">
        <v>3</v>
      </c>
      <c r="O116" s="215">
        <v>48</v>
      </c>
      <c r="P116" s="216"/>
      <c r="Q116" s="217"/>
      <c r="R116" s="218"/>
      <c r="S116" s="215" t="s">
        <v>736</v>
      </c>
      <c r="T116" s="207" t="s">
        <v>117</v>
      </c>
      <c r="U116" s="238" t="s">
        <v>737</v>
      </c>
      <c r="V116" s="207" t="s">
        <v>738</v>
      </c>
      <c r="W116" s="207" t="s">
        <v>120</v>
      </c>
      <c r="X116" s="103">
        <v>71257</v>
      </c>
    </row>
    <row r="117" spans="1:24" s="57" customFormat="1" ht="15" customHeight="1" x14ac:dyDescent="0.2">
      <c r="A117" s="167" t="s">
        <v>200</v>
      </c>
      <c r="B117" s="168" t="s">
        <v>739</v>
      </c>
      <c r="C117" s="169" t="s">
        <v>740</v>
      </c>
      <c r="D117" s="170" t="str">
        <f t="shared" si="6"/>
        <v>EL160113-ST</v>
      </c>
      <c r="E117" s="171" t="s">
        <v>741</v>
      </c>
      <c r="F117" s="171" t="s">
        <v>113</v>
      </c>
      <c r="G117" s="171" t="s">
        <v>114</v>
      </c>
      <c r="H117" s="172">
        <v>5.99</v>
      </c>
      <c r="I117" s="125">
        <v>6.5</v>
      </c>
      <c r="J117" s="126">
        <v>6.5</v>
      </c>
      <c r="K117" s="197">
        <v>6.5</v>
      </c>
      <c r="L117" s="247">
        <f t="shared" si="7"/>
        <v>0</v>
      </c>
      <c r="M117" s="214">
        <v>12.99</v>
      </c>
      <c r="N117" s="215">
        <v>3</v>
      </c>
      <c r="O117" s="215">
        <v>48</v>
      </c>
      <c r="P117" s="216"/>
      <c r="Q117" s="217"/>
      <c r="R117" s="218"/>
      <c r="S117" s="215" t="s">
        <v>742</v>
      </c>
      <c r="T117" s="207" t="s">
        <v>117</v>
      </c>
      <c r="U117" s="238" t="s">
        <v>743</v>
      </c>
      <c r="V117" s="207" t="s">
        <v>744</v>
      </c>
      <c r="W117" s="207" t="s">
        <v>120</v>
      </c>
      <c r="X117" s="103">
        <v>71133</v>
      </c>
    </row>
    <row r="118" spans="1:24" s="57" customFormat="1" ht="15" customHeight="1" x14ac:dyDescent="0.2">
      <c r="A118" s="167" t="s">
        <v>200</v>
      </c>
      <c r="B118" s="168" t="s">
        <v>745</v>
      </c>
      <c r="C118" s="169" t="s">
        <v>746</v>
      </c>
      <c r="D118" s="170" t="str">
        <f t="shared" si="6"/>
        <v>EL160114-ST</v>
      </c>
      <c r="E118" s="171" t="s">
        <v>747</v>
      </c>
      <c r="F118" s="171" t="s">
        <v>113</v>
      </c>
      <c r="G118" s="171" t="s">
        <v>114</v>
      </c>
      <c r="H118" s="172">
        <v>7.5</v>
      </c>
      <c r="I118" s="125">
        <v>7.99</v>
      </c>
      <c r="J118" s="126">
        <v>7.99</v>
      </c>
      <c r="K118" s="197">
        <v>7.99</v>
      </c>
      <c r="L118" s="247">
        <f t="shared" si="7"/>
        <v>0</v>
      </c>
      <c r="M118" s="214">
        <v>15.99</v>
      </c>
      <c r="N118" s="215">
        <v>3</v>
      </c>
      <c r="O118" s="215">
        <v>24</v>
      </c>
      <c r="P118" s="216"/>
      <c r="Q118" s="217"/>
      <c r="R118" s="218"/>
      <c r="S118" s="215" t="s">
        <v>748</v>
      </c>
      <c r="T118" s="207" t="s">
        <v>117</v>
      </c>
      <c r="U118" s="238" t="s">
        <v>749</v>
      </c>
      <c r="V118" s="207" t="s">
        <v>750</v>
      </c>
      <c r="W118" s="207" t="s">
        <v>120</v>
      </c>
      <c r="X118" s="103">
        <v>71258</v>
      </c>
    </row>
    <row r="119" spans="1:24" s="57" customFormat="1" ht="15" customHeight="1" x14ac:dyDescent="0.2">
      <c r="A119" s="167" t="s">
        <v>200</v>
      </c>
      <c r="B119" s="168" t="s">
        <v>751</v>
      </c>
      <c r="C119" s="169" t="s">
        <v>752</v>
      </c>
      <c r="D119" s="170" t="str">
        <f t="shared" si="6"/>
        <v>EL160115-ST</v>
      </c>
      <c r="E119" s="171" t="s">
        <v>753</v>
      </c>
      <c r="F119" s="171" t="s">
        <v>113</v>
      </c>
      <c r="G119" s="171" t="s">
        <v>114</v>
      </c>
      <c r="H119" s="172">
        <v>5.99</v>
      </c>
      <c r="I119" s="125">
        <v>6.5</v>
      </c>
      <c r="J119" s="126">
        <v>6.5</v>
      </c>
      <c r="K119" s="197">
        <v>6.5</v>
      </c>
      <c r="L119" s="247">
        <f t="shared" si="7"/>
        <v>0</v>
      </c>
      <c r="M119" s="214">
        <v>12.99</v>
      </c>
      <c r="N119" s="215">
        <v>3</v>
      </c>
      <c r="O119" s="215">
        <v>48</v>
      </c>
      <c r="P119" s="216"/>
      <c r="Q119" s="217"/>
      <c r="R119" s="218"/>
      <c r="S119" s="215" t="s">
        <v>754</v>
      </c>
      <c r="T119" s="207" t="s">
        <v>117</v>
      </c>
      <c r="U119" s="238" t="s">
        <v>755</v>
      </c>
      <c r="V119" s="207" t="s">
        <v>756</v>
      </c>
      <c r="W119" s="207" t="s">
        <v>120</v>
      </c>
      <c r="X119" s="103">
        <v>71249</v>
      </c>
    </row>
    <row r="120" spans="1:24" s="57" customFormat="1" ht="15" customHeight="1" x14ac:dyDescent="0.2">
      <c r="A120" s="167" t="s">
        <v>200</v>
      </c>
      <c r="B120" s="168" t="s">
        <v>757</v>
      </c>
      <c r="C120" s="169" t="s">
        <v>758</v>
      </c>
      <c r="D120" s="170" t="str">
        <f t="shared" si="6"/>
        <v>EL160116-ST</v>
      </c>
      <c r="E120" s="171" t="s">
        <v>759</v>
      </c>
      <c r="F120" s="171" t="s">
        <v>113</v>
      </c>
      <c r="G120" s="171" t="s">
        <v>114</v>
      </c>
      <c r="H120" s="172">
        <v>7.5</v>
      </c>
      <c r="I120" s="125">
        <v>7.99</v>
      </c>
      <c r="J120" s="126">
        <v>7.99</v>
      </c>
      <c r="K120" s="197">
        <v>7.99</v>
      </c>
      <c r="L120" s="247">
        <f t="shared" si="7"/>
        <v>0</v>
      </c>
      <c r="M120" s="214">
        <v>15.99</v>
      </c>
      <c r="N120" s="215">
        <v>3</v>
      </c>
      <c r="O120" s="215">
        <v>48</v>
      </c>
      <c r="P120" s="216"/>
      <c r="Q120" s="217"/>
      <c r="R120" s="218"/>
      <c r="S120" s="215" t="s">
        <v>760</v>
      </c>
      <c r="T120" s="207" t="s">
        <v>117</v>
      </c>
      <c r="U120" s="238" t="s">
        <v>761</v>
      </c>
      <c r="V120" s="207" t="s">
        <v>762</v>
      </c>
      <c r="W120" s="207" t="s">
        <v>120</v>
      </c>
      <c r="X120" s="103">
        <v>70908</v>
      </c>
    </row>
    <row r="121" spans="1:24" s="57" customFormat="1" ht="15" customHeight="1" x14ac:dyDescent="0.2">
      <c r="A121" s="167" t="s">
        <v>200</v>
      </c>
      <c r="B121" s="168" t="s">
        <v>763</v>
      </c>
      <c r="C121" s="169" t="s">
        <v>764</v>
      </c>
      <c r="D121" s="170" t="str">
        <f t="shared" si="6"/>
        <v>EL160117-ST</v>
      </c>
      <c r="E121" s="171" t="s">
        <v>765</v>
      </c>
      <c r="F121" s="171" t="s">
        <v>113</v>
      </c>
      <c r="G121" s="171" t="s">
        <v>114</v>
      </c>
      <c r="H121" s="172">
        <v>7.5</v>
      </c>
      <c r="I121" s="125">
        <v>7.99</v>
      </c>
      <c r="J121" s="126">
        <v>7.99</v>
      </c>
      <c r="K121" s="197">
        <v>7.99</v>
      </c>
      <c r="L121" s="247">
        <f t="shared" si="7"/>
        <v>0</v>
      </c>
      <c r="M121" s="214">
        <v>15.99</v>
      </c>
      <c r="N121" s="215">
        <v>3</v>
      </c>
      <c r="O121" s="215">
        <v>48</v>
      </c>
      <c r="P121" s="216"/>
      <c r="Q121" s="217"/>
      <c r="R121" s="218"/>
      <c r="S121" s="215" t="s">
        <v>766</v>
      </c>
      <c r="T121" s="207" t="s">
        <v>117</v>
      </c>
      <c r="U121" s="238" t="s">
        <v>767</v>
      </c>
      <c r="V121" s="207" t="s">
        <v>768</v>
      </c>
      <c r="W121" s="207" t="s">
        <v>120</v>
      </c>
      <c r="X121" s="103">
        <v>70909</v>
      </c>
    </row>
    <row r="122" spans="1:24" s="57" customFormat="1" ht="15" customHeight="1" x14ac:dyDescent="0.2">
      <c r="A122" s="167" t="s">
        <v>200</v>
      </c>
      <c r="B122" s="168" t="s">
        <v>769</v>
      </c>
      <c r="C122" s="169" t="s">
        <v>770</v>
      </c>
      <c r="D122" s="170" t="str">
        <f t="shared" si="6"/>
        <v>EL160118-ST</v>
      </c>
      <c r="E122" s="171" t="s">
        <v>771</v>
      </c>
      <c r="F122" s="171" t="s">
        <v>113</v>
      </c>
      <c r="G122" s="171" t="s">
        <v>114</v>
      </c>
      <c r="H122" s="172">
        <v>7.5</v>
      </c>
      <c r="I122" s="125">
        <v>7.99</v>
      </c>
      <c r="J122" s="126">
        <v>7.99</v>
      </c>
      <c r="K122" s="197">
        <v>7.99</v>
      </c>
      <c r="L122" s="247">
        <f t="shared" si="7"/>
        <v>0</v>
      </c>
      <c r="M122" s="214">
        <v>15.99</v>
      </c>
      <c r="N122" s="215">
        <v>3</v>
      </c>
      <c r="O122" s="215">
        <v>24</v>
      </c>
      <c r="P122" s="216"/>
      <c r="Q122" s="217"/>
      <c r="R122" s="218"/>
      <c r="S122" s="215" t="s">
        <v>772</v>
      </c>
      <c r="T122" s="207" t="s">
        <v>117</v>
      </c>
      <c r="U122" s="238" t="s">
        <v>773</v>
      </c>
      <c r="V122" s="207" t="s">
        <v>503</v>
      </c>
      <c r="W122" s="207" t="s">
        <v>120</v>
      </c>
      <c r="X122" s="103">
        <v>71253</v>
      </c>
    </row>
    <row r="123" spans="1:24" s="57" customFormat="1" ht="15" customHeight="1" x14ac:dyDescent="0.2">
      <c r="A123" s="167" t="s">
        <v>200</v>
      </c>
      <c r="B123" s="168" t="s">
        <v>774</v>
      </c>
      <c r="C123" s="169" t="s">
        <v>775</v>
      </c>
      <c r="D123" s="170" t="str">
        <f t="shared" si="6"/>
        <v>EL160119-ST</v>
      </c>
      <c r="E123" s="171" t="s">
        <v>776</v>
      </c>
      <c r="F123" s="171" t="s">
        <v>113</v>
      </c>
      <c r="G123" s="171" t="s">
        <v>114</v>
      </c>
      <c r="H123" s="172">
        <v>3.95</v>
      </c>
      <c r="I123" s="125">
        <v>4.5</v>
      </c>
      <c r="J123" s="126">
        <v>4.5</v>
      </c>
      <c r="K123" s="197">
        <v>4.5</v>
      </c>
      <c r="L123" s="247">
        <f t="shared" si="7"/>
        <v>0</v>
      </c>
      <c r="M123" s="214">
        <v>8.99</v>
      </c>
      <c r="N123" s="215">
        <v>3</v>
      </c>
      <c r="O123" s="215">
        <v>48</v>
      </c>
      <c r="P123" s="216"/>
      <c r="Q123" s="217"/>
      <c r="R123" s="218"/>
      <c r="S123" s="215" t="s">
        <v>777</v>
      </c>
      <c r="T123" s="207" t="s">
        <v>117</v>
      </c>
      <c r="U123" s="238" t="s">
        <v>778</v>
      </c>
      <c r="V123" s="207" t="s">
        <v>280</v>
      </c>
      <c r="W123" s="207" t="s">
        <v>120</v>
      </c>
      <c r="X123" s="103">
        <v>71259</v>
      </c>
    </row>
    <row r="124" spans="1:24" s="57" customFormat="1" ht="15" customHeight="1" x14ac:dyDescent="0.2">
      <c r="A124" s="167" t="s">
        <v>200</v>
      </c>
      <c r="B124" s="168" t="s">
        <v>779</v>
      </c>
      <c r="C124" s="169" t="s">
        <v>780</v>
      </c>
      <c r="D124" s="170" t="str">
        <f t="shared" si="6"/>
        <v>EL160120-ST</v>
      </c>
      <c r="E124" s="171" t="s">
        <v>781</v>
      </c>
      <c r="F124" s="171" t="s">
        <v>113</v>
      </c>
      <c r="G124" s="171" t="s">
        <v>114</v>
      </c>
      <c r="H124" s="172">
        <v>7.5</v>
      </c>
      <c r="I124" s="125">
        <v>7.99</v>
      </c>
      <c r="J124" s="126">
        <v>7.99</v>
      </c>
      <c r="K124" s="197">
        <v>7.99</v>
      </c>
      <c r="L124" s="247">
        <f t="shared" si="7"/>
        <v>0</v>
      </c>
      <c r="M124" s="214">
        <v>15.99</v>
      </c>
      <c r="N124" s="215">
        <v>3</v>
      </c>
      <c r="O124" s="215">
        <v>96</v>
      </c>
      <c r="P124" s="216"/>
      <c r="Q124" s="217"/>
      <c r="R124" s="218"/>
      <c r="S124" s="215" t="s">
        <v>782</v>
      </c>
      <c r="T124" s="207" t="s">
        <v>117</v>
      </c>
      <c r="U124" s="238" t="s">
        <v>783</v>
      </c>
      <c r="V124" s="207" t="s">
        <v>784</v>
      </c>
      <c r="W124" s="207" t="s">
        <v>120</v>
      </c>
      <c r="X124" s="103">
        <v>71265</v>
      </c>
    </row>
    <row r="125" spans="1:24" s="57" customFormat="1" ht="15" customHeight="1" x14ac:dyDescent="0.2">
      <c r="A125" s="167" t="s">
        <v>200</v>
      </c>
      <c r="B125" s="168" t="s">
        <v>785</v>
      </c>
      <c r="C125" s="169" t="s">
        <v>786</v>
      </c>
      <c r="D125" s="170" t="str">
        <f t="shared" si="6"/>
        <v>EL160122-ST</v>
      </c>
      <c r="E125" s="171" t="s">
        <v>787</v>
      </c>
      <c r="F125" s="171" t="s">
        <v>113</v>
      </c>
      <c r="G125" s="171" t="s">
        <v>114</v>
      </c>
      <c r="H125" s="172">
        <v>2.95</v>
      </c>
      <c r="I125" s="125">
        <v>3.5</v>
      </c>
      <c r="J125" s="126">
        <v>3.5</v>
      </c>
      <c r="K125" s="197">
        <v>3.5</v>
      </c>
      <c r="L125" s="247">
        <f t="shared" si="7"/>
        <v>0</v>
      </c>
      <c r="M125" s="214">
        <v>6.99</v>
      </c>
      <c r="N125" s="215">
        <v>3</v>
      </c>
      <c r="O125" s="215">
        <v>96</v>
      </c>
      <c r="P125" s="216"/>
      <c r="Q125" s="217"/>
      <c r="R125" s="218"/>
      <c r="S125" s="215" t="s">
        <v>788</v>
      </c>
      <c r="T125" s="207" t="s">
        <v>117</v>
      </c>
      <c r="U125" s="238" t="s">
        <v>789</v>
      </c>
      <c r="V125" s="207" t="s">
        <v>659</v>
      </c>
      <c r="W125" s="207" t="s">
        <v>120</v>
      </c>
      <c r="X125" s="103">
        <v>70910</v>
      </c>
    </row>
    <row r="126" spans="1:24" s="57" customFormat="1" ht="15" customHeight="1" x14ac:dyDescent="0.2">
      <c r="A126" s="167" t="s">
        <v>200</v>
      </c>
      <c r="B126" s="168" t="s">
        <v>790</v>
      </c>
      <c r="C126" s="169" t="s">
        <v>791</v>
      </c>
      <c r="D126" s="170" t="str">
        <f t="shared" si="6"/>
        <v>EL160123-ST</v>
      </c>
      <c r="E126" s="171" t="s">
        <v>792</v>
      </c>
      <c r="F126" s="171" t="s">
        <v>113</v>
      </c>
      <c r="G126" s="171" t="s">
        <v>114</v>
      </c>
      <c r="H126" s="172">
        <v>2.95</v>
      </c>
      <c r="I126" s="125">
        <v>3.5</v>
      </c>
      <c r="J126" s="126">
        <v>3.5</v>
      </c>
      <c r="K126" s="197">
        <v>3.5</v>
      </c>
      <c r="L126" s="247">
        <f t="shared" si="7"/>
        <v>0</v>
      </c>
      <c r="M126" s="214">
        <v>6.99</v>
      </c>
      <c r="N126" s="215">
        <v>3</v>
      </c>
      <c r="O126" s="215">
        <v>96</v>
      </c>
      <c r="P126" s="216"/>
      <c r="Q126" s="217"/>
      <c r="R126" s="218"/>
      <c r="S126" s="215" t="s">
        <v>793</v>
      </c>
      <c r="T126" s="207" t="s">
        <v>117</v>
      </c>
      <c r="U126" s="238" t="s">
        <v>794</v>
      </c>
      <c r="V126" s="207" t="s">
        <v>659</v>
      </c>
      <c r="W126" s="207" t="s">
        <v>120</v>
      </c>
      <c r="X126" s="103">
        <v>70911</v>
      </c>
    </row>
    <row r="127" spans="1:24" s="57" customFormat="1" ht="15" customHeight="1" x14ac:dyDescent="0.2">
      <c r="A127" s="173" t="s">
        <v>346</v>
      </c>
      <c r="B127" s="168" t="s">
        <v>795</v>
      </c>
      <c r="C127" s="169" t="s">
        <v>796</v>
      </c>
      <c r="D127" s="170" t="str">
        <f t="shared" si="6"/>
        <v>EL160127-ST</v>
      </c>
      <c r="E127" s="171" t="s">
        <v>797</v>
      </c>
      <c r="F127" s="171" t="s">
        <v>132</v>
      </c>
      <c r="G127" s="174" t="s">
        <v>798</v>
      </c>
      <c r="H127" s="172">
        <v>14.99</v>
      </c>
      <c r="I127" s="125">
        <v>14.99</v>
      </c>
      <c r="J127" s="126">
        <v>14.99</v>
      </c>
      <c r="K127" s="197">
        <v>14.99</v>
      </c>
      <c r="L127" s="247">
        <f t="shared" si="7"/>
        <v>0</v>
      </c>
      <c r="M127" s="214">
        <v>29.99</v>
      </c>
      <c r="N127" s="215">
        <v>3</v>
      </c>
      <c r="O127" s="215">
        <v>96</v>
      </c>
      <c r="P127" s="216"/>
      <c r="Q127" s="217"/>
      <c r="R127" s="218"/>
      <c r="S127" s="215" t="s">
        <v>799</v>
      </c>
      <c r="T127" s="207" t="s">
        <v>198</v>
      </c>
      <c r="U127" s="238" t="s">
        <v>800</v>
      </c>
      <c r="V127" s="207" t="s">
        <v>798</v>
      </c>
      <c r="W127" s="207" t="s">
        <v>120</v>
      </c>
      <c r="X127" s="103">
        <v>83486</v>
      </c>
    </row>
    <row r="128" spans="1:24" s="57" customFormat="1" ht="15" customHeight="1" x14ac:dyDescent="0.2">
      <c r="A128" s="167" t="s">
        <v>200</v>
      </c>
      <c r="B128" s="168" t="s">
        <v>801</v>
      </c>
      <c r="C128" s="169" t="s">
        <v>802</v>
      </c>
      <c r="D128" s="170" t="str">
        <f t="shared" si="6"/>
        <v>EL160128-ST</v>
      </c>
      <c r="E128" s="171" t="s">
        <v>803</v>
      </c>
      <c r="F128" s="171" t="s">
        <v>113</v>
      </c>
      <c r="G128" s="171" t="s">
        <v>114</v>
      </c>
      <c r="H128" s="172">
        <v>5.99</v>
      </c>
      <c r="I128" s="125">
        <v>6.5</v>
      </c>
      <c r="J128" s="126">
        <v>6.5</v>
      </c>
      <c r="K128" s="197">
        <v>6.5</v>
      </c>
      <c r="L128" s="247">
        <f t="shared" si="7"/>
        <v>0</v>
      </c>
      <c r="M128" s="214">
        <v>12.99</v>
      </c>
      <c r="N128" s="215">
        <v>3</v>
      </c>
      <c r="O128" s="215">
        <v>48</v>
      </c>
      <c r="P128" s="216"/>
      <c r="Q128" s="217"/>
      <c r="R128" s="218"/>
      <c r="S128" s="215" t="s">
        <v>804</v>
      </c>
      <c r="T128" s="207" t="s">
        <v>117</v>
      </c>
      <c r="U128" s="238" t="s">
        <v>805</v>
      </c>
      <c r="V128" s="207" t="s">
        <v>806</v>
      </c>
      <c r="W128" s="207" t="s">
        <v>120</v>
      </c>
      <c r="X128" s="103">
        <v>72275</v>
      </c>
    </row>
    <row r="129" spans="1:24" s="57" customFormat="1" ht="15" customHeight="1" x14ac:dyDescent="0.2">
      <c r="A129" s="167" t="s">
        <v>192</v>
      </c>
      <c r="B129" s="168" t="s">
        <v>807</v>
      </c>
      <c r="C129" s="169" t="s">
        <v>808</v>
      </c>
      <c r="D129" s="170" t="str">
        <f t="shared" si="6"/>
        <v>EL160129-ST</v>
      </c>
      <c r="E129" s="171" t="s">
        <v>809</v>
      </c>
      <c r="F129" s="171" t="s">
        <v>113</v>
      </c>
      <c r="G129" s="171" t="s">
        <v>114</v>
      </c>
      <c r="H129" s="172">
        <v>5.99</v>
      </c>
      <c r="I129" s="125">
        <v>6.5</v>
      </c>
      <c r="J129" s="126">
        <v>6.5</v>
      </c>
      <c r="K129" s="197">
        <v>6.5</v>
      </c>
      <c r="L129" s="247">
        <f t="shared" si="7"/>
        <v>0</v>
      </c>
      <c r="M129" s="214">
        <v>12.99</v>
      </c>
      <c r="N129" s="215">
        <v>3</v>
      </c>
      <c r="O129" s="215">
        <v>48</v>
      </c>
      <c r="P129" s="216"/>
      <c r="Q129" s="217"/>
      <c r="R129" s="218"/>
      <c r="S129" s="215" t="s">
        <v>810</v>
      </c>
      <c r="T129" s="207" t="s">
        <v>198</v>
      </c>
      <c r="U129" s="238" t="s">
        <v>811</v>
      </c>
      <c r="V129" s="207" t="s">
        <v>812</v>
      </c>
      <c r="W129" s="207" t="s">
        <v>120</v>
      </c>
      <c r="X129" s="103">
        <v>74788</v>
      </c>
    </row>
    <row r="130" spans="1:24" s="57" customFormat="1" ht="15" customHeight="1" x14ac:dyDescent="0.2">
      <c r="A130" s="167" t="s">
        <v>192</v>
      </c>
      <c r="B130" s="168" t="s">
        <v>813</v>
      </c>
      <c r="C130" s="169" t="s">
        <v>814</v>
      </c>
      <c r="D130" s="170" t="str">
        <f t="shared" si="6"/>
        <v>EL160131-ST</v>
      </c>
      <c r="E130" s="171" t="s">
        <v>815</v>
      </c>
      <c r="F130" s="171" t="s">
        <v>113</v>
      </c>
      <c r="G130" s="171" t="s">
        <v>114</v>
      </c>
      <c r="H130" s="172">
        <v>9.99</v>
      </c>
      <c r="I130" s="125">
        <v>9.99</v>
      </c>
      <c r="J130" s="126">
        <v>9.99</v>
      </c>
      <c r="K130" s="197">
        <v>9.99</v>
      </c>
      <c r="L130" s="247">
        <f t="shared" si="7"/>
        <v>0</v>
      </c>
      <c r="M130" s="214">
        <v>19.989999999999998</v>
      </c>
      <c r="N130" s="215">
        <v>3</v>
      </c>
      <c r="O130" s="215">
        <v>96</v>
      </c>
      <c r="P130" s="216"/>
      <c r="Q130" s="217"/>
      <c r="R130" s="218"/>
      <c r="S130" s="215" t="s">
        <v>816</v>
      </c>
      <c r="T130" s="207" t="s">
        <v>198</v>
      </c>
      <c r="U130" s="238" t="s">
        <v>817</v>
      </c>
      <c r="V130" s="207" t="s">
        <v>818</v>
      </c>
      <c r="W130" s="207" t="s">
        <v>120</v>
      </c>
      <c r="X130" s="103">
        <v>80770</v>
      </c>
    </row>
    <row r="131" spans="1:24" s="57" customFormat="1" ht="15" customHeight="1" x14ac:dyDescent="0.2">
      <c r="A131" s="167" t="s">
        <v>200</v>
      </c>
      <c r="B131" s="168" t="s">
        <v>819</v>
      </c>
      <c r="C131" s="169" t="s">
        <v>820</v>
      </c>
      <c r="D131" s="170" t="str">
        <f t="shared" si="6"/>
        <v>EL160141-ST</v>
      </c>
      <c r="E131" s="171" t="s">
        <v>821</v>
      </c>
      <c r="F131" s="171" t="s">
        <v>113</v>
      </c>
      <c r="G131" s="171" t="s">
        <v>114</v>
      </c>
      <c r="H131" s="172">
        <v>5.99</v>
      </c>
      <c r="I131" s="125">
        <v>6.5</v>
      </c>
      <c r="J131" s="126">
        <v>6.5</v>
      </c>
      <c r="K131" s="197">
        <v>6.5</v>
      </c>
      <c r="L131" s="247">
        <f t="shared" si="7"/>
        <v>0</v>
      </c>
      <c r="M131" s="214">
        <v>12.99</v>
      </c>
      <c r="N131" s="215">
        <v>3</v>
      </c>
      <c r="O131" s="215">
        <v>48</v>
      </c>
      <c r="P131" s="216"/>
      <c r="Q131" s="217"/>
      <c r="R131" s="218"/>
      <c r="S131" s="215" t="s">
        <v>822</v>
      </c>
      <c r="T131" s="207" t="s">
        <v>117</v>
      </c>
      <c r="U131" s="238" t="s">
        <v>823</v>
      </c>
      <c r="V131" s="207" t="s">
        <v>824</v>
      </c>
      <c r="W131" s="207" t="s">
        <v>120</v>
      </c>
      <c r="X131" s="103">
        <v>72276</v>
      </c>
    </row>
    <row r="132" spans="1:24" s="57" customFormat="1" ht="15" customHeight="1" x14ac:dyDescent="0.2">
      <c r="A132" s="167" t="s">
        <v>200</v>
      </c>
      <c r="B132" s="168" t="s">
        <v>825</v>
      </c>
      <c r="C132" s="169" t="s">
        <v>826</v>
      </c>
      <c r="D132" s="170" t="str">
        <f t="shared" si="6"/>
        <v>EL161000-ST</v>
      </c>
      <c r="E132" s="171" t="s">
        <v>827</v>
      </c>
      <c r="F132" s="171" t="s">
        <v>132</v>
      </c>
      <c r="G132" s="171" t="s">
        <v>828</v>
      </c>
      <c r="H132" s="172">
        <v>12.5</v>
      </c>
      <c r="I132" s="125">
        <v>13.5</v>
      </c>
      <c r="J132" s="126">
        <v>13.5</v>
      </c>
      <c r="K132" s="197">
        <v>13.5</v>
      </c>
      <c r="L132" s="247">
        <f t="shared" si="7"/>
        <v>0</v>
      </c>
      <c r="M132" s="214">
        <v>26.99</v>
      </c>
      <c r="N132" s="215">
        <v>3</v>
      </c>
      <c r="O132" s="215">
        <v>24</v>
      </c>
      <c r="P132" s="216"/>
      <c r="Q132" s="217"/>
      <c r="R132" s="218"/>
      <c r="S132" s="215" t="s">
        <v>829</v>
      </c>
      <c r="T132" s="207" t="s">
        <v>198</v>
      </c>
      <c r="U132" s="238" t="s">
        <v>830</v>
      </c>
      <c r="V132" s="207" t="s">
        <v>831</v>
      </c>
      <c r="W132" s="207" t="s">
        <v>120</v>
      </c>
      <c r="X132" s="103">
        <v>75591</v>
      </c>
    </row>
    <row r="133" spans="1:24" s="57" customFormat="1" ht="15" customHeight="1" x14ac:dyDescent="0.2">
      <c r="A133" s="167" t="s">
        <v>192</v>
      </c>
      <c r="B133" s="168" t="s">
        <v>832</v>
      </c>
      <c r="C133" s="169" t="s">
        <v>833</v>
      </c>
      <c r="D133" s="170" t="str">
        <f t="shared" si="6"/>
        <v>EL161004-ST</v>
      </c>
      <c r="E133" s="171" t="s">
        <v>834</v>
      </c>
      <c r="F133" s="171" t="s">
        <v>132</v>
      </c>
      <c r="G133" s="171" t="s">
        <v>243</v>
      </c>
      <c r="H133" s="172">
        <v>12.5</v>
      </c>
      <c r="I133" s="125">
        <v>13.5</v>
      </c>
      <c r="J133" s="126">
        <v>13.5</v>
      </c>
      <c r="K133" s="197">
        <v>13.5</v>
      </c>
      <c r="L133" s="247">
        <f t="shared" si="7"/>
        <v>0</v>
      </c>
      <c r="M133" s="214">
        <v>26.99</v>
      </c>
      <c r="N133" s="215">
        <v>3</v>
      </c>
      <c r="O133" s="215">
        <v>24</v>
      </c>
      <c r="P133" s="216"/>
      <c r="Q133" s="217"/>
      <c r="R133" s="218"/>
      <c r="S133" s="215" t="s">
        <v>835</v>
      </c>
      <c r="T133" s="207" t="s">
        <v>198</v>
      </c>
      <c r="U133" s="238" t="s">
        <v>836</v>
      </c>
      <c r="V133" s="207" t="s">
        <v>837</v>
      </c>
      <c r="W133" s="207" t="s">
        <v>120</v>
      </c>
      <c r="X133" s="103">
        <v>84827</v>
      </c>
    </row>
    <row r="134" spans="1:24" s="57" customFormat="1" ht="15" customHeight="1" x14ac:dyDescent="0.2">
      <c r="A134" s="173" t="s">
        <v>346</v>
      </c>
      <c r="B134" s="168" t="s">
        <v>838</v>
      </c>
      <c r="C134" s="169" t="s">
        <v>839</v>
      </c>
      <c r="D134" s="170" t="str">
        <f t="shared" si="6"/>
        <v>EL161107-ST</v>
      </c>
      <c r="E134" s="171" t="s">
        <v>840</v>
      </c>
      <c r="F134" s="171" t="s">
        <v>132</v>
      </c>
      <c r="G134" s="174" t="s">
        <v>841</v>
      </c>
      <c r="H134" s="172">
        <v>9.99</v>
      </c>
      <c r="I134" s="125"/>
      <c r="J134" s="126"/>
      <c r="K134" s="197">
        <v>9.99</v>
      </c>
      <c r="L134" s="247">
        <f t="shared" si="7"/>
        <v>9.99</v>
      </c>
      <c r="M134" s="214">
        <v>19.989999999999998</v>
      </c>
      <c r="N134" s="215">
        <v>3</v>
      </c>
      <c r="O134" s="215"/>
      <c r="P134" s="216"/>
      <c r="Q134" s="217"/>
      <c r="R134" s="218"/>
      <c r="S134" s="215">
        <v>889851215470</v>
      </c>
      <c r="T134" s="207" t="s">
        <v>198</v>
      </c>
      <c r="U134" s="238" t="s">
        <v>842</v>
      </c>
      <c r="V134" s="207" t="s">
        <v>843</v>
      </c>
      <c r="W134" s="207" t="s">
        <v>120</v>
      </c>
      <c r="X134" s="103">
        <v>86055</v>
      </c>
    </row>
    <row r="135" spans="1:24" s="57" customFormat="1" ht="15" customHeight="1" x14ac:dyDescent="0.2">
      <c r="A135" s="173" t="s">
        <v>346</v>
      </c>
      <c r="B135" s="168" t="s">
        <v>844</v>
      </c>
      <c r="C135" s="169" t="s">
        <v>845</v>
      </c>
      <c r="D135" s="170" t="str">
        <f t="shared" si="6"/>
        <v>EL161108-ST</v>
      </c>
      <c r="E135" s="171" t="s">
        <v>846</v>
      </c>
      <c r="F135" s="171" t="s">
        <v>132</v>
      </c>
      <c r="G135" s="174" t="s">
        <v>183</v>
      </c>
      <c r="H135" s="172">
        <v>7.99</v>
      </c>
      <c r="I135" s="125"/>
      <c r="J135" s="126"/>
      <c r="K135" s="197">
        <v>7.99</v>
      </c>
      <c r="L135" s="247">
        <f t="shared" si="7"/>
        <v>7.99</v>
      </c>
      <c r="M135" s="214">
        <v>14.99</v>
      </c>
      <c r="N135" s="215">
        <v>3</v>
      </c>
      <c r="O135" s="215"/>
      <c r="P135" s="216"/>
      <c r="Q135" s="217"/>
      <c r="R135" s="218"/>
      <c r="S135" s="215">
        <v>889851217627</v>
      </c>
      <c r="T135" s="207" t="s">
        <v>198</v>
      </c>
      <c r="U135" s="238" t="s">
        <v>847</v>
      </c>
      <c r="V135" s="207" t="s">
        <v>183</v>
      </c>
      <c r="W135" s="207" t="s">
        <v>120</v>
      </c>
      <c r="X135" s="103">
        <v>82357</v>
      </c>
    </row>
    <row r="136" spans="1:24" s="57" customFormat="1" ht="15" customHeight="1" x14ac:dyDescent="0.2">
      <c r="A136" s="173" t="s">
        <v>346</v>
      </c>
      <c r="B136" s="168" t="s">
        <v>848</v>
      </c>
      <c r="C136" s="169" t="s">
        <v>849</v>
      </c>
      <c r="D136" s="170" t="str">
        <f t="shared" si="6"/>
        <v>EL161109-ST</v>
      </c>
      <c r="E136" s="171" t="s">
        <v>850</v>
      </c>
      <c r="F136" s="171" t="s">
        <v>132</v>
      </c>
      <c r="G136" s="171" t="s">
        <v>851</v>
      </c>
      <c r="H136" s="172">
        <v>9.99</v>
      </c>
      <c r="I136" s="125"/>
      <c r="J136" s="126"/>
      <c r="K136" s="197">
        <v>9.99</v>
      </c>
      <c r="L136" s="247">
        <f t="shared" si="7"/>
        <v>9.99</v>
      </c>
      <c r="M136" s="214">
        <v>16.989999999999998</v>
      </c>
      <c r="N136" s="215">
        <v>3</v>
      </c>
      <c r="O136" s="215"/>
      <c r="P136" s="216"/>
      <c r="Q136" s="217"/>
      <c r="R136" s="218"/>
      <c r="S136" s="215">
        <v>889851217801</v>
      </c>
      <c r="T136" s="207" t="s">
        <v>117</v>
      </c>
      <c r="U136" s="238" t="s">
        <v>852</v>
      </c>
      <c r="V136" s="207"/>
      <c r="W136" s="207" t="s">
        <v>120</v>
      </c>
      <c r="X136" s="103" t="e">
        <v>#N/A</v>
      </c>
    </row>
    <row r="137" spans="1:24" s="57" customFormat="1" ht="15" customHeight="1" x14ac:dyDescent="0.2">
      <c r="A137" s="173" t="s">
        <v>346</v>
      </c>
      <c r="B137" s="168" t="s">
        <v>853</v>
      </c>
      <c r="C137" s="169" t="s">
        <v>854</v>
      </c>
      <c r="D137" s="170" t="str">
        <f t="shared" si="6"/>
        <v>EL161110-ST</v>
      </c>
      <c r="E137" s="171" t="s">
        <v>855</v>
      </c>
      <c r="F137" s="171" t="s">
        <v>378</v>
      </c>
      <c r="G137" s="171" t="s">
        <v>856</v>
      </c>
      <c r="H137" s="172">
        <v>9.99</v>
      </c>
      <c r="I137" s="125">
        <v>9.99</v>
      </c>
      <c r="J137" s="126">
        <v>9.99</v>
      </c>
      <c r="K137" s="197">
        <v>9.99</v>
      </c>
      <c r="L137" s="247">
        <f t="shared" si="7"/>
        <v>0</v>
      </c>
      <c r="M137" s="214">
        <v>19.989999999999998</v>
      </c>
      <c r="N137" s="215">
        <v>3</v>
      </c>
      <c r="O137" s="215">
        <v>54</v>
      </c>
      <c r="P137" s="216"/>
      <c r="Q137" s="217"/>
      <c r="R137" s="218"/>
      <c r="S137" s="215" t="s">
        <v>857</v>
      </c>
      <c r="T137" s="207" t="s">
        <v>117</v>
      </c>
      <c r="U137" s="238" t="s">
        <v>858</v>
      </c>
      <c r="V137" s="207" t="s">
        <v>378</v>
      </c>
      <c r="W137" s="207" t="s">
        <v>120</v>
      </c>
      <c r="X137" s="103">
        <v>80771</v>
      </c>
    </row>
    <row r="138" spans="1:24" s="57" customFormat="1" ht="15" customHeight="1" x14ac:dyDescent="0.25">
      <c r="A138" s="173" t="s">
        <v>346</v>
      </c>
      <c r="B138" s="168" t="s">
        <v>859</v>
      </c>
      <c r="C138" s="169" t="s">
        <v>860</v>
      </c>
      <c r="D138" s="170" t="str">
        <f t="shared" ref="D138:D169" si="8">HYPERLINK(U138,C138)</f>
        <v>EL161112-ST</v>
      </c>
      <c r="E138" s="171" t="s">
        <v>861</v>
      </c>
      <c r="F138" s="171" t="s">
        <v>132</v>
      </c>
      <c r="G138" s="171" t="s">
        <v>133</v>
      </c>
      <c r="H138" s="172">
        <v>7.99</v>
      </c>
      <c r="I138" s="125">
        <v>7.99</v>
      </c>
      <c r="J138" s="126">
        <v>7.99</v>
      </c>
      <c r="K138" s="197">
        <v>7.99</v>
      </c>
      <c r="L138" s="247">
        <f t="shared" ref="L138:L169" si="9">K138-J138</f>
        <v>0</v>
      </c>
      <c r="M138" s="214">
        <v>14.99</v>
      </c>
      <c r="N138" s="215">
        <v>3</v>
      </c>
      <c r="O138" s="215"/>
      <c r="P138" s="216"/>
      <c r="Q138" s="217"/>
      <c r="R138" s="218"/>
      <c r="S138" s="215">
        <v>889851217832</v>
      </c>
      <c r="T138" s="207" t="s">
        <v>117</v>
      </c>
      <c r="U138" s="241" t="s">
        <v>862</v>
      </c>
      <c r="V138" s="207" t="s">
        <v>133</v>
      </c>
      <c r="W138" s="207" t="s">
        <v>120</v>
      </c>
      <c r="X138" s="103">
        <v>82358</v>
      </c>
    </row>
    <row r="139" spans="1:24" s="57" customFormat="1" ht="15" customHeight="1" x14ac:dyDescent="0.2">
      <c r="A139" s="173" t="s">
        <v>346</v>
      </c>
      <c r="B139" s="168" t="s">
        <v>863</v>
      </c>
      <c r="C139" s="169" t="s">
        <v>864</v>
      </c>
      <c r="D139" s="170" t="str">
        <f t="shared" si="8"/>
        <v>EL161113-ST</v>
      </c>
      <c r="E139" s="171" t="s">
        <v>865</v>
      </c>
      <c r="F139" s="171" t="s">
        <v>132</v>
      </c>
      <c r="G139" s="174" t="s">
        <v>866</v>
      </c>
      <c r="H139" s="172">
        <v>9.99</v>
      </c>
      <c r="I139" s="125"/>
      <c r="J139" s="126"/>
      <c r="K139" s="197">
        <v>9.99</v>
      </c>
      <c r="L139" s="247">
        <f t="shared" si="9"/>
        <v>9.99</v>
      </c>
      <c r="M139" s="214">
        <v>19.989999999999998</v>
      </c>
      <c r="N139" s="215">
        <v>3</v>
      </c>
      <c r="O139" s="215"/>
      <c r="P139" s="216"/>
      <c r="Q139" s="217"/>
      <c r="R139" s="218"/>
      <c r="S139" s="215">
        <v>889851217900</v>
      </c>
      <c r="T139" s="207" t="s">
        <v>867</v>
      </c>
      <c r="U139" s="238" t="s">
        <v>868</v>
      </c>
      <c r="V139" s="207"/>
      <c r="W139" s="207" t="s">
        <v>120</v>
      </c>
      <c r="X139" s="103" t="e">
        <v>#N/A</v>
      </c>
    </row>
    <row r="140" spans="1:24" s="57" customFormat="1" ht="15" customHeight="1" x14ac:dyDescent="0.2">
      <c r="A140" s="173" t="s">
        <v>346</v>
      </c>
      <c r="B140" s="168" t="s">
        <v>869</v>
      </c>
      <c r="C140" s="169" t="s">
        <v>870</v>
      </c>
      <c r="D140" s="170" t="str">
        <f t="shared" si="8"/>
        <v>EL161114-ST</v>
      </c>
      <c r="E140" s="171" t="s">
        <v>871</v>
      </c>
      <c r="F140" s="171" t="s">
        <v>132</v>
      </c>
      <c r="G140" s="174" t="s">
        <v>872</v>
      </c>
      <c r="H140" s="172">
        <v>9.99</v>
      </c>
      <c r="I140" s="125"/>
      <c r="J140" s="126"/>
      <c r="K140" s="197">
        <v>9.99</v>
      </c>
      <c r="L140" s="247">
        <f t="shared" si="9"/>
        <v>9.99</v>
      </c>
      <c r="M140" s="214">
        <v>19.989999999999998</v>
      </c>
      <c r="N140" s="215">
        <v>3</v>
      </c>
      <c r="O140" s="215"/>
      <c r="P140" s="216"/>
      <c r="Q140" s="217"/>
      <c r="R140" s="218"/>
      <c r="S140" s="215">
        <v>889851217931</v>
      </c>
      <c r="T140" s="207" t="s">
        <v>198</v>
      </c>
      <c r="U140" s="238" t="s">
        <v>873</v>
      </c>
      <c r="V140" s="207"/>
      <c r="W140" s="207" t="s">
        <v>120</v>
      </c>
      <c r="X140" s="103" t="e">
        <v>#N/A</v>
      </c>
    </row>
    <row r="141" spans="1:24" s="57" customFormat="1" ht="15" customHeight="1" x14ac:dyDescent="0.2">
      <c r="A141" s="173" t="s">
        <v>346</v>
      </c>
      <c r="B141" s="168" t="s">
        <v>874</v>
      </c>
      <c r="C141" s="169" t="s">
        <v>875</v>
      </c>
      <c r="D141" s="170" t="str">
        <f t="shared" si="8"/>
        <v>EL161115-ST</v>
      </c>
      <c r="E141" s="171" t="s">
        <v>876</v>
      </c>
      <c r="F141" s="171" t="s">
        <v>132</v>
      </c>
      <c r="G141" s="171" t="s">
        <v>133</v>
      </c>
      <c r="H141" s="172">
        <v>9.99</v>
      </c>
      <c r="I141" s="125"/>
      <c r="J141" s="126"/>
      <c r="K141" s="197">
        <v>9.99</v>
      </c>
      <c r="L141" s="247">
        <f t="shared" si="9"/>
        <v>9.99</v>
      </c>
      <c r="M141" s="214">
        <v>19.989999999999998</v>
      </c>
      <c r="N141" s="215">
        <v>3</v>
      </c>
      <c r="O141" s="215"/>
      <c r="P141" s="216"/>
      <c r="Q141" s="217"/>
      <c r="R141" s="218"/>
      <c r="S141" s="215">
        <v>889851218006</v>
      </c>
      <c r="T141" s="207" t="s">
        <v>117</v>
      </c>
      <c r="U141" s="238" t="s">
        <v>877</v>
      </c>
      <c r="V141" s="207" t="s">
        <v>133</v>
      </c>
      <c r="W141" s="207" t="s">
        <v>120</v>
      </c>
      <c r="X141" s="103">
        <v>82138</v>
      </c>
    </row>
    <row r="142" spans="1:24" s="57" customFormat="1" ht="15" customHeight="1" x14ac:dyDescent="0.2">
      <c r="A142" s="173" t="s">
        <v>346</v>
      </c>
      <c r="B142" s="168" t="s">
        <v>878</v>
      </c>
      <c r="C142" s="169" t="s">
        <v>879</v>
      </c>
      <c r="D142" s="170" t="str">
        <f t="shared" si="8"/>
        <v>EL161116-ST</v>
      </c>
      <c r="E142" s="171" t="s">
        <v>880</v>
      </c>
      <c r="F142" s="171" t="s">
        <v>132</v>
      </c>
      <c r="G142" s="171" t="s">
        <v>133</v>
      </c>
      <c r="H142" s="172">
        <v>7.99</v>
      </c>
      <c r="I142" s="125"/>
      <c r="J142" s="126"/>
      <c r="K142" s="197">
        <v>7.99</v>
      </c>
      <c r="L142" s="247">
        <f t="shared" si="9"/>
        <v>7.99</v>
      </c>
      <c r="M142" s="214">
        <v>14.99</v>
      </c>
      <c r="N142" s="215">
        <v>3</v>
      </c>
      <c r="O142" s="215"/>
      <c r="P142" s="216"/>
      <c r="Q142" s="217"/>
      <c r="R142" s="218"/>
      <c r="S142" s="215">
        <v>889851218037</v>
      </c>
      <c r="T142" s="207" t="s">
        <v>117</v>
      </c>
      <c r="U142" s="238" t="s">
        <v>881</v>
      </c>
      <c r="V142" s="207" t="s">
        <v>133</v>
      </c>
      <c r="W142" s="207" t="s">
        <v>120</v>
      </c>
      <c r="X142" s="103">
        <v>82359</v>
      </c>
    </row>
    <row r="143" spans="1:24" s="57" customFormat="1" ht="15" customHeight="1" x14ac:dyDescent="0.2">
      <c r="A143" s="173" t="s">
        <v>346</v>
      </c>
      <c r="B143" s="168" t="s">
        <v>882</v>
      </c>
      <c r="C143" s="169" t="s">
        <v>883</v>
      </c>
      <c r="D143" s="170" t="str">
        <f t="shared" si="8"/>
        <v>EL161117-ST</v>
      </c>
      <c r="E143" s="171" t="s">
        <v>884</v>
      </c>
      <c r="F143" s="171" t="s">
        <v>132</v>
      </c>
      <c r="G143" s="171" t="s">
        <v>183</v>
      </c>
      <c r="H143" s="172">
        <v>10.99</v>
      </c>
      <c r="I143" s="125"/>
      <c r="J143" s="126"/>
      <c r="K143" s="197">
        <v>10.99</v>
      </c>
      <c r="L143" s="247">
        <f t="shared" si="9"/>
        <v>10.99</v>
      </c>
      <c r="M143" s="214">
        <v>19.989999999999998</v>
      </c>
      <c r="N143" s="215">
        <v>3</v>
      </c>
      <c r="O143" s="215"/>
      <c r="P143" s="216"/>
      <c r="Q143" s="217"/>
      <c r="R143" s="218"/>
      <c r="S143" s="215">
        <v>889851218068</v>
      </c>
      <c r="T143" s="207" t="s">
        <v>117</v>
      </c>
      <c r="U143" s="238" t="s">
        <v>885</v>
      </c>
      <c r="V143" s="207"/>
      <c r="W143" s="207" t="s">
        <v>120</v>
      </c>
      <c r="X143" s="103" t="e">
        <v>#N/A</v>
      </c>
    </row>
    <row r="144" spans="1:24" s="57" customFormat="1" ht="15" customHeight="1" x14ac:dyDescent="0.2">
      <c r="A144" s="173" t="s">
        <v>346</v>
      </c>
      <c r="B144" s="168" t="s">
        <v>886</v>
      </c>
      <c r="C144" s="169" t="s">
        <v>887</v>
      </c>
      <c r="D144" s="170" t="str">
        <f t="shared" si="8"/>
        <v>EL161118-ST</v>
      </c>
      <c r="E144" s="171" t="s">
        <v>888</v>
      </c>
      <c r="F144" s="171" t="s">
        <v>378</v>
      </c>
      <c r="G144" s="171" t="s">
        <v>406</v>
      </c>
      <c r="H144" s="172">
        <v>7.99</v>
      </c>
      <c r="I144" s="125">
        <v>4.99</v>
      </c>
      <c r="J144" s="126">
        <v>4.99</v>
      </c>
      <c r="K144" s="197">
        <v>7.99</v>
      </c>
      <c r="L144" s="247">
        <f t="shared" si="9"/>
        <v>3</v>
      </c>
      <c r="M144" s="214">
        <v>15.99</v>
      </c>
      <c r="N144" s="215">
        <v>3</v>
      </c>
      <c r="O144" s="215">
        <v>54</v>
      </c>
      <c r="P144" s="216"/>
      <c r="Q144" s="217"/>
      <c r="R144" s="218"/>
      <c r="S144" s="215" t="s">
        <v>889</v>
      </c>
      <c r="T144" s="207" t="s">
        <v>117</v>
      </c>
      <c r="U144" s="238" t="s">
        <v>890</v>
      </c>
      <c r="V144" s="207" t="s">
        <v>378</v>
      </c>
      <c r="W144" s="207" t="s">
        <v>120</v>
      </c>
      <c r="X144" s="103">
        <v>80772</v>
      </c>
    </row>
    <row r="145" spans="1:24" s="57" customFormat="1" ht="15" customHeight="1" x14ac:dyDescent="0.2">
      <c r="A145" s="173" t="s">
        <v>346</v>
      </c>
      <c r="B145" s="168" t="s">
        <v>891</v>
      </c>
      <c r="C145" s="169" t="s">
        <v>892</v>
      </c>
      <c r="D145" s="170" t="str">
        <f t="shared" si="8"/>
        <v>EL161119-ST</v>
      </c>
      <c r="E145" s="171" t="s">
        <v>893</v>
      </c>
      <c r="F145" s="171" t="s">
        <v>378</v>
      </c>
      <c r="G145" s="171" t="s">
        <v>406</v>
      </c>
      <c r="H145" s="172">
        <v>6.5</v>
      </c>
      <c r="I145" s="125">
        <v>6.5</v>
      </c>
      <c r="J145" s="126">
        <v>6.5</v>
      </c>
      <c r="K145" s="197">
        <v>6.5</v>
      </c>
      <c r="L145" s="247">
        <f t="shared" si="9"/>
        <v>0</v>
      </c>
      <c r="M145" s="214">
        <v>13</v>
      </c>
      <c r="N145" s="215">
        <v>3</v>
      </c>
      <c r="O145" s="215">
        <v>150</v>
      </c>
      <c r="P145" s="216"/>
      <c r="Q145" s="217"/>
      <c r="R145" s="218"/>
      <c r="S145" s="215" t="s">
        <v>894</v>
      </c>
      <c r="T145" s="207" t="s">
        <v>117</v>
      </c>
      <c r="U145" s="238" t="s">
        <v>895</v>
      </c>
      <c r="V145" s="207" t="s">
        <v>378</v>
      </c>
      <c r="W145" s="207" t="s">
        <v>120</v>
      </c>
      <c r="X145" s="103">
        <v>80773</v>
      </c>
    </row>
    <row r="146" spans="1:24" s="57" customFormat="1" ht="15" customHeight="1" x14ac:dyDescent="0.2">
      <c r="A146" s="173" t="s">
        <v>346</v>
      </c>
      <c r="B146" s="168" t="s">
        <v>896</v>
      </c>
      <c r="C146" s="169" t="s">
        <v>897</v>
      </c>
      <c r="D146" s="170" t="str">
        <f t="shared" si="8"/>
        <v>EL161120-ST</v>
      </c>
      <c r="E146" s="171" t="s">
        <v>898</v>
      </c>
      <c r="F146" s="171" t="s">
        <v>378</v>
      </c>
      <c r="G146" s="171" t="s">
        <v>379</v>
      </c>
      <c r="H146" s="172">
        <v>7.5</v>
      </c>
      <c r="I146" s="125">
        <v>7.5</v>
      </c>
      <c r="J146" s="126">
        <v>7.5</v>
      </c>
      <c r="K146" s="197">
        <v>7.5</v>
      </c>
      <c r="L146" s="247">
        <f t="shared" si="9"/>
        <v>0</v>
      </c>
      <c r="M146" s="214">
        <v>15</v>
      </c>
      <c r="N146" s="215">
        <v>3</v>
      </c>
      <c r="O146" s="215">
        <v>32</v>
      </c>
      <c r="P146" s="216"/>
      <c r="Q146" s="217"/>
      <c r="R146" s="218"/>
      <c r="S146" s="215" t="s">
        <v>899</v>
      </c>
      <c r="T146" s="207" t="s">
        <v>117</v>
      </c>
      <c r="U146" s="238" t="s">
        <v>900</v>
      </c>
      <c r="V146" s="207" t="s">
        <v>382</v>
      </c>
      <c r="W146" s="207" t="s">
        <v>120</v>
      </c>
      <c r="X146" s="103">
        <v>80774</v>
      </c>
    </row>
    <row r="147" spans="1:24" s="57" customFormat="1" ht="15" customHeight="1" x14ac:dyDescent="0.2">
      <c r="A147" s="173" t="s">
        <v>346</v>
      </c>
      <c r="B147" s="168" t="s">
        <v>901</v>
      </c>
      <c r="C147" s="169" t="s">
        <v>902</v>
      </c>
      <c r="D147" s="170" t="str">
        <f t="shared" si="8"/>
        <v>EL161121-ST</v>
      </c>
      <c r="E147" s="171" t="s">
        <v>903</v>
      </c>
      <c r="F147" s="171" t="s">
        <v>378</v>
      </c>
      <c r="G147" s="171" t="s">
        <v>406</v>
      </c>
      <c r="H147" s="172">
        <v>7.5</v>
      </c>
      <c r="I147" s="125">
        <v>7.5</v>
      </c>
      <c r="J147" s="126">
        <v>7.5</v>
      </c>
      <c r="K147" s="197">
        <v>7.5</v>
      </c>
      <c r="L147" s="247">
        <f t="shared" si="9"/>
        <v>0</v>
      </c>
      <c r="M147" s="214">
        <v>15</v>
      </c>
      <c r="N147" s="215">
        <v>3</v>
      </c>
      <c r="O147" s="215">
        <v>54</v>
      </c>
      <c r="P147" s="216"/>
      <c r="Q147" s="217"/>
      <c r="R147" s="218"/>
      <c r="S147" s="215" t="s">
        <v>904</v>
      </c>
      <c r="T147" s="207" t="s">
        <v>117</v>
      </c>
      <c r="U147" s="238" t="s">
        <v>905</v>
      </c>
      <c r="V147" s="207" t="s">
        <v>378</v>
      </c>
      <c r="W147" s="207" t="s">
        <v>120</v>
      </c>
      <c r="X147" s="103">
        <v>80775</v>
      </c>
    </row>
    <row r="148" spans="1:24" s="57" customFormat="1" ht="15" customHeight="1" x14ac:dyDescent="0.2">
      <c r="A148" s="173" t="s">
        <v>346</v>
      </c>
      <c r="B148" s="168" t="s">
        <v>906</v>
      </c>
      <c r="C148" s="169" t="s">
        <v>907</v>
      </c>
      <c r="D148" s="170" t="str">
        <f t="shared" si="8"/>
        <v>EL161122-ST</v>
      </c>
      <c r="E148" s="171" t="s">
        <v>908</v>
      </c>
      <c r="F148" s="171" t="s">
        <v>113</v>
      </c>
      <c r="G148" s="171" t="s">
        <v>114</v>
      </c>
      <c r="H148" s="172">
        <v>8.5</v>
      </c>
      <c r="I148" s="125">
        <v>7.99</v>
      </c>
      <c r="J148" s="126">
        <v>7.99</v>
      </c>
      <c r="K148" s="197">
        <v>7.99</v>
      </c>
      <c r="L148" s="247">
        <f t="shared" si="9"/>
        <v>0</v>
      </c>
      <c r="M148" s="214">
        <v>15.99</v>
      </c>
      <c r="N148" s="215">
        <v>3</v>
      </c>
      <c r="O148" s="215">
        <v>40</v>
      </c>
      <c r="P148" s="216"/>
      <c r="Q148" s="217"/>
      <c r="R148" s="218"/>
      <c r="S148" s="215" t="s">
        <v>909</v>
      </c>
      <c r="T148" s="207" t="s">
        <v>117</v>
      </c>
      <c r="U148" s="238" t="s">
        <v>910</v>
      </c>
      <c r="V148" s="207" t="s">
        <v>911</v>
      </c>
      <c r="W148" s="207" t="s">
        <v>120</v>
      </c>
      <c r="X148" s="103">
        <v>80776</v>
      </c>
    </row>
    <row r="149" spans="1:24" s="57" customFormat="1" ht="15" customHeight="1" x14ac:dyDescent="0.2">
      <c r="A149" s="173" t="s">
        <v>346</v>
      </c>
      <c r="B149" s="168" t="s">
        <v>912</v>
      </c>
      <c r="C149" s="169" t="s">
        <v>913</v>
      </c>
      <c r="D149" s="170" t="str">
        <f t="shared" si="8"/>
        <v>EL161123-ST</v>
      </c>
      <c r="E149" s="171" t="s">
        <v>914</v>
      </c>
      <c r="F149" s="171" t="s">
        <v>132</v>
      </c>
      <c r="G149" s="174" t="s">
        <v>915</v>
      </c>
      <c r="H149" s="172">
        <v>9.99</v>
      </c>
      <c r="I149" s="125"/>
      <c r="J149" s="126"/>
      <c r="K149" s="197">
        <v>9.99</v>
      </c>
      <c r="L149" s="247">
        <f t="shared" si="9"/>
        <v>9.99</v>
      </c>
      <c r="M149" s="214">
        <v>19.989999999999998</v>
      </c>
      <c r="N149" s="215">
        <v>3</v>
      </c>
      <c r="O149" s="215"/>
      <c r="P149" s="216"/>
      <c r="Q149" s="217"/>
      <c r="R149" s="218"/>
      <c r="S149" s="215">
        <v>889851220252</v>
      </c>
      <c r="T149" s="207" t="s">
        <v>198</v>
      </c>
      <c r="U149" s="238" t="s">
        <v>916</v>
      </c>
      <c r="V149" s="207"/>
      <c r="W149" s="207" t="s">
        <v>120</v>
      </c>
      <c r="X149" s="103" t="e">
        <v>#N/A</v>
      </c>
    </row>
    <row r="150" spans="1:24" s="57" customFormat="1" ht="15" customHeight="1" x14ac:dyDescent="0.2">
      <c r="A150" s="173" t="s">
        <v>346</v>
      </c>
      <c r="B150" s="168" t="s">
        <v>917</v>
      </c>
      <c r="C150" s="169" t="s">
        <v>918</v>
      </c>
      <c r="D150" s="170" t="str">
        <f t="shared" si="8"/>
        <v>EL161125-ST</v>
      </c>
      <c r="E150" s="171" t="s">
        <v>919</v>
      </c>
      <c r="F150" s="171" t="s">
        <v>132</v>
      </c>
      <c r="G150" s="174" t="s">
        <v>915</v>
      </c>
      <c r="H150" s="172">
        <v>9.99</v>
      </c>
      <c r="I150" s="125"/>
      <c r="J150" s="126"/>
      <c r="K150" s="197">
        <v>9.99</v>
      </c>
      <c r="L150" s="247">
        <f t="shared" si="9"/>
        <v>9.99</v>
      </c>
      <c r="M150" s="214">
        <v>19.989999999999998</v>
      </c>
      <c r="N150" s="215">
        <v>3</v>
      </c>
      <c r="O150" s="215"/>
      <c r="P150" s="216"/>
      <c r="Q150" s="217"/>
      <c r="R150" s="218"/>
      <c r="S150" s="215">
        <v>889851220283</v>
      </c>
      <c r="T150" s="207" t="s">
        <v>867</v>
      </c>
      <c r="U150" s="238" t="s">
        <v>920</v>
      </c>
      <c r="V150" s="207" t="s">
        <v>915</v>
      </c>
      <c r="W150" s="207" t="s">
        <v>120</v>
      </c>
      <c r="X150" s="103">
        <v>85667</v>
      </c>
    </row>
    <row r="151" spans="1:24" s="57" customFormat="1" ht="15" customHeight="1" x14ac:dyDescent="0.2">
      <c r="A151" s="173" t="s">
        <v>346</v>
      </c>
      <c r="B151" s="168" t="s">
        <v>921</v>
      </c>
      <c r="C151" s="169" t="s">
        <v>922</v>
      </c>
      <c r="D151" s="170" t="str">
        <f t="shared" si="8"/>
        <v>EL161126-ST</v>
      </c>
      <c r="E151" s="171" t="s">
        <v>923</v>
      </c>
      <c r="F151" s="171" t="s">
        <v>132</v>
      </c>
      <c r="G151" s="174" t="s">
        <v>133</v>
      </c>
      <c r="H151" s="172">
        <v>8.5</v>
      </c>
      <c r="I151" s="125"/>
      <c r="J151" s="126"/>
      <c r="K151" s="197">
        <v>8.5</v>
      </c>
      <c r="L151" s="247">
        <f t="shared" si="9"/>
        <v>8.5</v>
      </c>
      <c r="M151" s="214">
        <v>16.989999999999998</v>
      </c>
      <c r="N151" s="215">
        <v>3</v>
      </c>
      <c r="O151" s="215"/>
      <c r="P151" s="216"/>
      <c r="Q151" s="217"/>
      <c r="R151" s="218"/>
      <c r="S151" s="215">
        <v>889851220313</v>
      </c>
      <c r="T151" s="207" t="s">
        <v>867</v>
      </c>
      <c r="U151" s="238" t="s">
        <v>924</v>
      </c>
      <c r="V151" s="207"/>
      <c r="W151" s="207" t="s">
        <v>120</v>
      </c>
      <c r="X151" s="103" t="e">
        <v>#N/A</v>
      </c>
    </row>
    <row r="152" spans="1:24" s="57" customFormat="1" ht="15" customHeight="1" x14ac:dyDescent="0.2">
      <c r="A152" s="173" t="s">
        <v>346</v>
      </c>
      <c r="B152" s="168" t="s">
        <v>925</v>
      </c>
      <c r="C152" s="169" t="s">
        <v>926</v>
      </c>
      <c r="D152" s="170" t="str">
        <f t="shared" si="8"/>
        <v>EL161133-ST</v>
      </c>
      <c r="E152" s="171" t="s">
        <v>927</v>
      </c>
      <c r="F152" s="171" t="s">
        <v>132</v>
      </c>
      <c r="G152" s="174" t="s">
        <v>133</v>
      </c>
      <c r="H152" s="172">
        <v>8.5</v>
      </c>
      <c r="I152" s="125"/>
      <c r="J152" s="126"/>
      <c r="K152" s="197">
        <v>8.5</v>
      </c>
      <c r="L152" s="247">
        <f t="shared" si="9"/>
        <v>8.5</v>
      </c>
      <c r="M152" s="214">
        <v>16.989999999999998</v>
      </c>
      <c r="N152" s="215">
        <v>3</v>
      </c>
      <c r="O152" s="215"/>
      <c r="P152" s="216"/>
      <c r="Q152" s="217"/>
      <c r="R152" s="218"/>
      <c r="S152" s="215">
        <v>889851222300</v>
      </c>
      <c r="T152" s="207" t="s">
        <v>198</v>
      </c>
      <c r="U152" s="238" t="s">
        <v>928</v>
      </c>
      <c r="V152" s="207"/>
      <c r="W152" s="207" t="s">
        <v>120</v>
      </c>
      <c r="X152" s="103" t="e">
        <v>#N/A</v>
      </c>
    </row>
    <row r="153" spans="1:24" s="57" customFormat="1" ht="15" customHeight="1" x14ac:dyDescent="0.2">
      <c r="A153" s="173" t="s">
        <v>346</v>
      </c>
      <c r="B153" s="168" t="s">
        <v>929</v>
      </c>
      <c r="C153" s="169" t="s">
        <v>930</v>
      </c>
      <c r="D153" s="170" t="str">
        <f t="shared" si="8"/>
        <v>EL161134-ST</v>
      </c>
      <c r="E153" s="171" t="s">
        <v>931</v>
      </c>
      <c r="F153" s="171" t="s">
        <v>113</v>
      </c>
      <c r="G153" s="171" t="s">
        <v>114</v>
      </c>
      <c r="H153" s="172">
        <v>6.5</v>
      </c>
      <c r="I153" s="125"/>
      <c r="J153" s="126"/>
      <c r="K153" s="197">
        <v>5.99</v>
      </c>
      <c r="L153" s="247">
        <f t="shared" si="9"/>
        <v>5.99</v>
      </c>
      <c r="M153" s="214">
        <v>14.99</v>
      </c>
      <c r="N153" s="215">
        <v>3</v>
      </c>
      <c r="O153" s="215"/>
      <c r="P153" s="216"/>
      <c r="Q153" s="217"/>
      <c r="R153" s="218"/>
      <c r="S153" s="215">
        <v>889851224434</v>
      </c>
      <c r="T153" s="207" t="s">
        <v>117</v>
      </c>
      <c r="U153" s="238" t="s">
        <v>932</v>
      </c>
      <c r="V153" s="207"/>
      <c r="W153" s="207" t="s">
        <v>120</v>
      </c>
      <c r="X153" s="103" t="e">
        <v>#N/A</v>
      </c>
    </row>
    <row r="154" spans="1:24" s="57" customFormat="1" ht="15" customHeight="1" x14ac:dyDescent="0.2">
      <c r="A154" s="167" t="s">
        <v>334</v>
      </c>
      <c r="B154" s="168" t="s">
        <v>933</v>
      </c>
      <c r="C154" s="169" t="s">
        <v>934</v>
      </c>
      <c r="D154" s="170" t="str">
        <f t="shared" si="8"/>
        <v>EL200010-ST</v>
      </c>
      <c r="E154" s="171" t="s">
        <v>935</v>
      </c>
      <c r="F154" s="171" t="s">
        <v>113</v>
      </c>
      <c r="G154" s="171" t="s">
        <v>114</v>
      </c>
      <c r="H154" s="172">
        <v>7.5</v>
      </c>
      <c r="I154" s="125">
        <v>5.25</v>
      </c>
      <c r="J154" s="126">
        <v>5.25</v>
      </c>
      <c r="K154" s="197">
        <v>7.5</v>
      </c>
      <c r="L154" s="247">
        <f t="shared" si="9"/>
        <v>2.25</v>
      </c>
      <c r="M154" s="214">
        <v>10.5</v>
      </c>
      <c r="N154" s="215">
        <v>3</v>
      </c>
      <c r="O154" s="215">
        <v>48</v>
      </c>
      <c r="P154" s="216"/>
      <c r="Q154" s="217"/>
      <c r="R154" s="218"/>
      <c r="S154" s="215" t="s">
        <v>936</v>
      </c>
      <c r="T154" s="207" t="s">
        <v>117</v>
      </c>
      <c r="U154" s="238" t="s">
        <v>937</v>
      </c>
      <c r="V154" s="207" t="s">
        <v>938</v>
      </c>
      <c r="W154" s="207" t="s">
        <v>120</v>
      </c>
      <c r="X154" s="103">
        <v>18193</v>
      </c>
    </row>
    <row r="155" spans="1:24" s="57" customFormat="1" ht="15" customHeight="1" x14ac:dyDescent="0.2">
      <c r="A155" s="167" t="s">
        <v>169</v>
      </c>
      <c r="B155" s="168" t="s">
        <v>939</v>
      </c>
      <c r="C155" s="169" t="s">
        <v>940</v>
      </c>
      <c r="D155" s="170" t="str">
        <f t="shared" si="8"/>
        <v>EL200029-ST</v>
      </c>
      <c r="E155" s="171" t="s">
        <v>941</v>
      </c>
      <c r="F155" s="171" t="s">
        <v>113</v>
      </c>
      <c r="G155" s="171" t="s">
        <v>114</v>
      </c>
      <c r="H155" s="172">
        <v>8.9499999999999993</v>
      </c>
      <c r="I155" s="125">
        <v>9.5</v>
      </c>
      <c r="J155" s="126">
        <v>9.5</v>
      </c>
      <c r="K155" s="197">
        <v>9.5</v>
      </c>
      <c r="L155" s="247">
        <f t="shared" si="9"/>
        <v>0</v>
      </c>
      <c r="M155" s="214">
        <v>18.989999999999998</v>
      </c>
      <c r="N155" s="215">
        <v>3</v>
      </c>
      <c r="O155" s="215">
        <v>48</v>
      </c>
      <c r="P155" s="216"/>
      <c r="Q155" s="217"/>
      <c r="R155" s="218"/>
      <c r="S155" s="215" t="s">
        <v>942</v>
      </c>
      <c r="T155" s="207" t="s">
        <v>117</v>
      </c>
      <c r="U155" s="238" t="s">
        <v>943</v>
      </c>
      <c r="V155" s="207" t="s">
        <v>944</v>
      </c>
      <c r="W155" s="207" t="s">
        <v>120</v>
      </c>
      <c r="X155" s="103">
        <v>71488</v>
      </c>
    </row>
    <row r="156" spans="1:24" s="57" customFormat="1" ht="15" customHeight="1" x14ac:dyDescent="0.2">
      <c r="A156" s="167" t="s">
        <v>109</v>
      </c>
      <c r="B156" s="168" t="s">
        <v>945</v>
      </c>
      <c r="C156" s="169" t="s">
        <v>946</v>
      </c>
      <c r="D156" s="170" t="str">
        <f t="shared" si="8"/>
        <v>EL200030-ST</v>
      </c>
      <c r="E156" s="171" t="s">
        <v>947</v>
      </c>
      <c r="F156" s="171" t="s">
        <v>113</v>
      </c>
      <c r="G156" s="171" t="s">
        <v>114</v>
      </c>
      <c r="H156" s="172">
        <v>9.9</v>
      </c>
      <c r="I156" s="125">
        <v>10.99</v>
      </c>
      <c r="J156" s="126">
        <v>10.99</v>
      </c>
      <c r="K156" s="197">
        <v>10.99</v>
      </c>
      <c r="L156" s="247">
        <f t="shared" si="9"/>
        <v>0</v>
      </c>
      <c r="M156" s="214">
        <v>21.99</v>
      </c>
      <c r="N156" s="215">
        <v>3</v>
      </c>
      <c r="O156" s="215">
        <v>24</v>
      </c>
      <c r="P156" s="216"/>
      <c r="Q156" s="217"/>
      <c r="R156" s="218"/>
      <c r="S156" s="215" t="s">
        <v>948</v>
      </c>
      <c r="T156" s="207" t="s">
        <v>117</v>
      </c>
      <c r="U156" s="238" t="s">
        <v>949</v>
      </c>
      <c r="V156" s="207" t="s">
        <v>944</v>
      </c>
      <c r="W156" s="207" t="s">
        <v>120</v>
      </c>
      <c r="X156" s="103">
        <v>18192</v>
      </c>
    </row>
    <row r="157" spans="1:24" s="57" customFormat="1" ht="15" customHeight="1" x14ac:dyDescent="0.2">
      <c r="A157" s="167" t="s">
        <v>457</v>
      </c>
      <c r="B157" s="168" t="s">
        <v>950</v>
      </c>
      <c r="C157" s="169" t="s">
        <v>951</v>
      </c>
      <c r="D157" s="170" t="str">
        <f t="shared" si="8"/>
        <v>EL200031-ST</v>
      </c>
      <c r="E157" s="171" t="s">
        <v>952</v>
      </c>
      <c r="F157" s="171" t="s">
        <v>113</v>
      </c>
      <c r="G157" s="171" t="s">
        <v>114</v>
      </c>
      <c r="H157" s="172">
        <v>9.9</v>
      </c>
      <c r="I157" s="125">
        <v>10.99</v>
      </c>
      <c r="J157" s="126">
        <v>10.99</v>
      </c>
      <c r="K157" s="197">
        <v>10.99</v>
      </c>
      <c r="L157" s="247">
        <f t="shared" si="9"/>
        <v>0</v>
      </c>
      <c r="M157" s="214">
        <v>21.99</v>
      </c>
      <c r="N157" s="215">
        <v>3</v>
      </c>
      <c r="O157" s="215">
        <v>48</v>
      </c>
      <c r="P157" s="216"/>
      <c r="Q157" s="217"/>
      <c r="R157" s="218"/>
      <c r="S157" s="215" t="s">
        <v>953</v>
      </c>
      <c r="T157" s="207" t="s">
        <v>117</v>
      </c>
      <c r="U157" s="238" t="s">
        <v>954</v>
      </c>
      <c r="V157" s="207" t="s">
        <v>944</v>
      </c>
      <c r="W157" s="207" t="s">
        <v>120</v>
      </c>
      <c r="X157" s="103">
        <v>69095</v>
      </c>
    </row>
    <row r="158" spans="1:24" s="57" customFormat="1" ht="15" customHeight="1" x14ac:dyDescent="0.2">
      <c r="A158" s="167" t="s">
        <v>109</v>
      </c>
      <c r="B158" s="168" t="s">
        <v>955</v>
      </c>
      <c r="C158" s="169" t="s">
        <v>956</v>
      </c>
      <c r="D158" s="170" t="str">
        <f t="shared" si="8"/>
        <v>EL200040-ST</v>
      </c>
      <c r="E158" s="171" t="s">
        <v>957</v>
      </c>
      <c r="F158" s="171" t="s">
        <v>113</v>
      </c>
      <c r="G158" s="171" t="s">
        <v>114</v>
      </c>
      <c r="H158" s="172">
        <v>9.9</v>
      </c>
      <c r="I158" s="125">
        <v>7.5</v>
      </c>
      <c r="J158" s="126">
        <v>7.5</v>
      </c>
      <c r="K158" s="197">
        <v>7.5</v>
      </c>
      <c r="L158" s="247">
        <f t="shared" si="9"/>
        <v>0</v>
      </c>
      <c r="M158" s="214">
        <v>14.99</v>
      </c>
      <c r="N158" s="215">
        <v>3</v>
      </c>
      <c r="O158" s="215">
        <v>36</v>
      </c>
      <c r="P158" s="216"/>
      <c r="Q158" s="217"/>
      <c r="R158" s="218"/>
      <c r="S158" s="215" t="s">
        <v>958</v>
      </c>
      <c r="T158" s="207" t="s">
        <v>117</v>
      </c>
      <c r="U158" s="238" t="s">
        <v>959</v>
      </c>
      <c r="V158" s="207" t="s">
        <v>960</v>
      </c>
      <c r="W158" s="207" t="s">
        <v>120</v>
      </c>
      <c r="X158" s="103">
        <v>69098</v>
      </c>
    </row>
    <row r="159" spans="1:24" s="57" customFormat="1" ht="15" customHeight="1" x14ac:dyDescent="0.2">
      <c r="A159" s="167" t="s">
        <v>121</v>
      </c>
      <c r="B159" s="168" t="s">
        <v>961</v>
      </c>
      <c r="C159" s="169" t="s">
        <v>962</v>
      </c>
      <c r="D159" s="170" t="str">
        <f t="shared" si="8"/>
        <v>EL200110-ST</v>
      </c>
      <c r="E159" s="171" t="s">
        <v>963</v>
      </c>
      <c r="F159" s="171" t="s">
        <v>113</v>
      </c>
      <c r="G159" s="171" t="s">
        <v>114</v>
      </c>
      <c r="H159" s="172">
        <v>12.5</v>
      </c>
      <c r="I159" s="125">
        <v>10.99</v>
      </c>
      <c r="J159" s="126">
        <v>10.99</v>
      </c>
      <c r="K159" s="197">
        <v>10.99</v>
      </c>
      <c r="L159" s="247">
        <f t="shared" si="9"/>
        <v>0</v>
      </c>
      <c r="M159" s="214">
        <v>21.99</v>
      </c>
      <c r="N159" s="215">
        <v>3</v>
      </c>
      <c r="O159" s="215">
        <v>36</v>
      </c>
      <c r="P159" s="216"/>
      <c r="Q159" s="217"/>
      <c r="R159" s="218"/>
      <c r="S159" s="215" t="s">
        <v>964</v>
      </c>
      <c r="T159" s="207" t="s">
        <v>117</v>
      </c>
      <c r="U159" s="238" t="s">
        <v>965</v>
      </c>
      <c r="V159" s="207" t="s">
        <v>966</v>
      </c>
      <c r="W159" s="207" t="s">
        <v>120</v>
      </c>
      <c r="X159" s="103">
        <v>3354</v>
      </c>
    </row>
    <row r="160" spans="1:24" s="57" customFormat="1" ht="15" customHeight="1" x14ac:dyDescent="0.2">
      <c r="A160" s="167" t="s">
        <v>967</v>
      </c>
      <c r="B160" s="168" t="s">
        <v>968</v>
      </c>
      <c r="C160" s="169" t="s">
        <v>969</v>
      </c>
      <c r="D160" s="170" t="str">
        <f t="shared" si="8"/>
        <v>EL200160-ST</v>
      </c>
      <c r="E160" s="171" t="s">
        <v>970</v>
      </c>
      <c r="F160" s="171" t="s">
        <v>113</v>
      </c>
      <c r="G160" s="171" t="s">
        <v>971</v>
      </c>
      <c r="H160" s="172">
        <v>9.9</v>
      </c>
      <c r="I160" s="125">
        <v>7.5</v>
      </c>
      <c r="J160" s="126">
        <v>7.5</v>
      </c>
      <c r="K160" s="197">
        <v>9.9</v>
      </c>
      <c r="L160" s="247">
        <f t="shared" si="9"/>
        <v>2.4000000000000004</v>
      </c>
      <c r="M160" s="214">
        <v>14.99</v>
      </c>
      <c r="N160" s="215">
        <v>3</v>
      </c>
      <c r="O160" s="215">
        <v>48</v>
      </c>
      <c r="P160" s="216"/>
      <c r="Q160" s="217"/>
      <c r="R160" s="218"/>
      <c r="S160" s="215" t="s">
        <v>972</v>
      </c>
      <c r="T160" s="207" t="s">
        <v>117</v>
      </c>
      <c r="U160" s="238" t="s">
        <v>973</v>
      </c>
      <c r="V160" s="207" t="s">
        <v>974</v>
      </c>
      <c r="W160" s="207" t="s">
        <v>120</v>
      </c>
      <c r="X160" s="103">
        <v>3355</v>
      </c>
    </row>
    <row r="161" spans="1:24" s="57" customFormat="1" ht="15" customHeight="1" x14ac:dyDescent="0.2">
      <c r="A161" s="167" t="s">
        <v>967</v>
      </c>
      <c r="B161" s="168" t="s">
        <v>975</v>
      </c>
      <c r="C161" s="169" t="s">
        <v>976</v>
      </c>
      <c r="D161" s="170" t="str">
        <f t="shared" si="8"/>
        <v>EL200170-ST</v>
      </c>
      <c r="E161" s="171" t="s">
        <v>977</v>
      </c>
      <c r="F161" s="171" t="s">
        <v>113</v>
      </c>
      <c r="G161" s="171" t="s">
        <v>971</v>
      </c>
      <c r="H161" s="172">
        <v>9.9</v>
      </c>
      <c r="I161" s="125">
        <v>7.99</v>
      </c>
      <c r="J161" s="126">
        <v>7.99</v>
      </c>
      <c r="K161" s="197">
        <v>7.99</v>
      </c>
      <c r="L161" s="247">
        <f t="shared" si="9"/>
        <v>0</v>
      </c>
      <c r="M161" s="214">
        <v>15.99</v>
      </c>
      <c r="N161" s="215">
        <v>3</v>
      </c>
      <c r="O161" s="215">
        <v>48</v>
      </c>
      <c r="P161" s="216"/>
      <c r="Q161" s="217"/>
      <c r="R161" s="218"/>
      <c r="S161" s="215" t="s">
        <v>978</v>
      </c>
      <c r="T161" s="207" t="s">
        <v>117</v>
      </c>
      <c r="U161" s="238" t="s">
        <v>979</v>
      </c>
      <c r="V161" s="207" t="s">
        <v>396</v>
      </c>
      <c r="W161" s="207" t="s">
        <v>120</v>
      </c>
      <c r="X161" s="103">
        <v>3356</v>
      </c>
    </row>
    <row r="162" spans="1:24" s="57" customFormat="1" ht="15" customHeight="1" x14ac:dyDescent="0.2">
      <c r="A162" s="167" t="s">
        <v>980</v>
      </c>
      <c r="B162" s="168" t="s">
        <v>981</v>
      </c>
      <c r="C162" s="169" t="s">
        <v>982</v>
      </c>
      <c r="D162" s="170" t="str">
        <f t="shared" si="8"/>
        <v>EL200180-ST</v>
      </c>
      <c r="E162" s="171" t="s">
        <v>983</v>
      </c>
      <c r="F162" s="171" t="s">
        <v>113</v>
      </c>
      <c r="G162" s="171" t="s">
        <v>114</v>
      </c>
      <c r="H162" s="172">
        <v>7.5</v>
      </c>
      <c r="I162" s="125">
        <v>4.5</v>
      </c>
      <c r="J162" s="126">
        <v>4.5</v>
      </c>
      <c r="K162" s="197">
        <v>7.5</v>
      </c>
      <c r="L162" s="247">
        <f t="shared" si="9"/>
        <v>3</v>
      </c>
      <c r="M162" s="214">
        <v>8.99</v>
      </c>
      <c r="N162" s="215">
        <v>3</v>
      </c>
      <c r="O162" s="215">
        <v>48</v>
      </c>
      <c r="P162" s="216"/>
      <c r="Q162" s="217"/>
      <c r="R162" s="218"/>
      <c r="S162" s="215" t="s">
        <v>984</v>
      </c>
      <c r="T162" s="207" t="s">
        <v>117</v>
      </c>
      <c r="U162" s="238" t="s">
        <v>985</v>
      </c>
      <c r="V162" s="207" t="s">
        <v>531</v>
      </c>
      <c r="W162" s="207" t="s">
        <v>120</v>
      </c>
      <c r="X162" s="103">
        <v>69099</v>
      </c>
    </row>
    <row r="163" spans="1:24" s="57" customFormat="1" ht="15" customHeight="1" x14ac:dyDescent="0.2">
      <c r="A163" s="167" t="s">
        <v>109</v>
      </c>
      <c r="B163" s="168" t="s">
        <v>986</v>
      </c>
      <c r="C163" s="169" t="s">
        <v>987</v>
      </c>
      <c r="D163" s="170" t="str">
        <f t="shared" si="8"/>
        <v>EL200190-ST</v>
      </c>
      <c r="E163" s="171" t="s">
        <v>988</v>
      </c>
      <c r="F163" s="171" t="s">
        <v>113</v>
      </c>
      <c r="G163" s="171" t="s">
        <v>114</v>
      </c>
      <c r="H163" s="172">
        <v>7.5</v>
      </c>
      <c r="I163" s="125">
        <v>5.99</v>
      </c>
      <c r="J163" s="126">
        <v>5.99</v>
      </c>
      <c r="K163" s="197">
        <v>7.5</v>
      </c>
      <c r="L163" s="247">
        <f t="shared" si="9"/>
        <v>1.5099999999999998</v>
      </c>
      <c r="M163" s="214">
        <v>12.99</v>
      </c>
      <c r="N163" s="215">
        <v>3</v>
      </c>
      <c r="O163" s="215">
        <v>48</v>
      </c>
      <c r="P163" s="216"/>
      <c r="Q163" s="217"/>
      <c r="R163" s="218"/>
      <c r="S163" s="215" t="s">
        <v>989</v>
      </c>
      <c r="T163" s="207" t="s">
        <v>117</v>
      </c>
      <c r="U163" s="238" t="s">
        <v>990</v>
      </c>
      <c r="V163" s="207" t="s">
        <v>991</v>
      </c>
      <c r="W163" s="207" t="s">
        <v>120</v>
      </c>
      <c r="X163" s="103">
        <v>69013</v>
      </c>
    </row>
    <row r="164" spans="1:24" s="57" customFormat="1" ht="15" customHeight="1" x14ac:dyDescent="0.2">
      <c r="A164" s="167" t="s">
        <v>109</v>
      </c>
      <c r="B164" s="168" t="s">
        <v>992</v>
      </c>
      <c r="C164" s="169" t="s">
        <v>993</v>
      </c>
      <c r="D164" s="170" t="str">
        <f t="shared" si="8"/>
        <v>EL200210-ST</v>
      </c>
      <c r="E164" s="171" t="s">
        <v>994</v>
      </c>
      <c r="F164" s="171" t="s">
        <v>113</v>
      </c>
      <c r="G164" s="171" t="s">
        <v>114</v>
      </c>
      <c r="H164" s="172">
        <v>5.5</v>
      </c>
      <c r="I164" s="125">
        <v>5.99</v>
      </c>
      <c r="J164" s="126">
        <v>5.99</v>
      </c>
      <c r="K164" s="197">
        <v>5.99</v>
      </c>
      <c r="L164" s="247">
        <f t="shared" si="9"/>
        <v>0</v>
      </c>
      <c r="M164" s="214">
        <v>11.99</v>
      </c>
      <c r="N164" s="215">
        <v>3</v>
      </c>
      <c r="O164" s="215">
        <v>48</v>
      </c>
      <c r="P164" s="216"/>
      <c r="Q164" s="217"/>
      <c r="R164" s="218"/>
      <c r="S164" s="215" t="s">
        <v>995</v>
      </c>
      <c r="T164" s="207" t="s">
        <v>117</v>
      </c>
      <c r="U164" s="238" t="s">
        <v>996</v>
      </c>
      <c r="V164" s="207" t="s">
        <v>997</v>
      </c>
      <c r="W164" s="207" t="s">
        <v>120</v>
      </c>
      <c r="X164" s="103">
        <v>68928</v>
      </c>
    </row>
    <row r="165" spans="1:24" s="57" customFormat="1" ht="15" customHeight="1" x14ac:dyDescent="0.2">
      <c r="A165" s="167" t="s">
        <v>109</v>
      </c>
      <c r="B165" s="168" t="s">
        <v>998</v>
      </c>
      <c r="C165" s="169" t="s">
        <v>999</v>
      </c>
      <c r="D165" s="170" t="str">
        <f t="shared" si="8"/>
        <v>EL200220-ST</v>
      </c>
      <c r="E165" s="171" t="s">
        <v>1000</v>
      </c>
      <c r="F165" s="171" t="s">
        <v>113</v>
      </c>
      <c r="G165" s="171" t="s">
        <v>114</v>
      </c>
      <c r="H165" s="172">
        <v>9.9</v>
      </c>
      <c r="I165" s="125">
        <v>10.99</v>
      </c>
      <c r="J165" s="126">
        <v>10.99</v>
      </c>
      <c r="K165" s="197">
        <v>10.99</v>
      </c>
      <c r="L165" s="247">
        <f t="shared" si="9"/>
        <v>0</v>
      </c>
      <c r="M165" s="214">
        <v>21.99</v>
      </c>
      <c r="N165" s="215">
        <v>3</v>
      </c>
      <c r="O165" s="215">
        <v>48</v>
      </c>
      <c r="P165" s="216"/>
      <c r="Q165" s="217"/>
      <c r="R165" s="218"/>
      <c r="S165" s="215" t="s">
        <v>1001</v>
      </c>
      <c r="T165" s="207" t="s">
        <v>117</v>
      </c>
      <c r="U165" s="238" t="s">
        <v>1002</v>
      </c>
      <c r="V165" s="207" t="s">
        <v>315</v>
      </c>
      <c r="W165" s="207" t="s">
        <v>120</v>
      </c>
      <c r="X165" s="103">
        <v>69014</v>
      </c>
    </row>
    <row r="166" spans="1:24" s="57" customFormat="1" ht="15" customHeight="1" x14ac:dyDescent="0.2">
      <c r="A166" s="167" t="s">
        <v>200</v>
      </c>
      <c r="B166" s="168" t="s">
        <v>1003</v>
      </c>
      <c r="C166" s="169" t="s">
        <v>1004</v>
      </c>
      <c r="D166" s="170" t="str">
        <f t="shared" si="8"/>
        <v>EL200330-ST</v>
      </c>
      <c r="E166" s="171" t="s">
        <v>1005</v>
      </c>
      <c r="F166" s="171" t="s">
        <v>132</v>
      </c>
      <c r="G166" s="171" t="s">
        <v>243</v>
      </c>
      <c r="H166" s="172">
        <v>11.5</v>
      </c>
      <c r="I166" s="125">
        <v>12.5</v>
      </c>
      <c r="J166" s="126">
        <v>12.5</v>
      </c>
      <c r="K166" s="197">
        <v>12.5</v>
      </c>
      <c r="L166" s="247">
        <f t="shared" si="9"/>
        <v>0</v>
      </c>
      <c r="M166" s="214">
        <v>24.99</v>
      </c>
      <c r="N166" s="215">
        <v>3</v>
      </c>
      <c r="O166" s="215">
        <v>48</v>
      </c>
      <c r="P166" s="216"/>
      <c r="Q166" s="217"/>
      <c r="R166" s="218"/>
      <c r="S166" s="215" t="s">
        <v>1006</v>
      </c>
      <c r="T166" s="207" t="s">
        <v>117</v>
      </c>
      <c r="U166" s="238" t="s">
        <v>1007</v>
      </c>
      <c r="V166" s="207" t="s">
        <v>243</v>
      </c>
      <c r="W166" s="207" t="s">
        <v>120</v>
      </c>
      <c r="X166" s="103">
        <v>73957</v>
      </c>
    </row>
    <row r="167" spans="1:24" s="57" customFormat="1" ht="15" customHeight="1" x14ac:dyDescent="0.2">
      <c r="A167" s="167" t="s">
        <v>268</v>
      </c>
      <c r="B167" s="168" t="s">
        <v>1008</v>
      </c>
      <c r="C167" s="169" t="s">
        <v>1009</v>
      </c>
      <c r="D167" s="170" t="str">
        <f t="shared" si="8"/>
        <v>EL200342-ST</v>
      </c>
      <c r="E167" s="171" t="s">
        <v>1010</v>
      </c>
      <c r="F167" s="171" t="s">
        <v>132</v>
      </c>
      <c r="G167" s="171" t="s">
        <v>243</v>
      </c>
      <c r="H167" s="172">
        <v>8.9499999999999993</v>
      </c>
      <c r="I167" s="125">
        <v>8.5</v>
      </c>
      <c r="J167" s="126">
        <v>8.5</v>
      </c>
      <c r="K167" s="197">
        <v>8.5</v>
      </c>
      <c r="L167" s="247">
        <f t="shared" si="9"/>
        <v>0</v>
      </c>
      <c r="M167" s="214">
        <v>16.989999999999998</v>
      </c>
      <c r="N167" s="215">
        <v>3</v>
      </c>
      <c r="O167" s="215">
        <v>48</v>
      </c>
      <c r="P167" s="216"/>
      <c r="Q167" s="217"/>
      <c r="R167" s="218"/>
      <c r="S167" s="215" t="s">
        <v>1011</v>
      </c>
      <c r="T167" s="207" t="s">
        <v>117</v>
      </c>
      <c r="U167" s="238" t="s">
        <v>1012</v>
      </c>
      <c r="V167" s="207" t="s">
        <v>243</v>
      </c>
      <c r="W167" s="207" t="s">
        <v>120</v>
      </c>
      <c r="X167" s="103">
        <v>69016</v>
      </c>
    </row>
    <row r="168" spans="1:24" s="57" customFormat="1" ht="15" customHeight="1" x14ac:dyDescent="0.2">
      <c r="A168" s="167" t="s">
        <v>268</v>
      </c>
      <c r="B168" s="168" t="s">
        <v>1013</v>
      </c>
      <c r="C168" s="169" t="s">
        <v>1014</v>
      </c>
      <c r="D168" s="170" t="str">
        <f t="shared" si="8"/>
        <v>EL200343-ST</v>
      </c>
      <c r="E168" s="171" t="s">
        <v>1015</v>
      </c>
      <c r="F168" s="171" t="s">
        <v>132</v>
      </c>
      <c r="G168" s="171" t="s">
        <v>243</v>
      </c>
      <c r="H168" s="172">
        <v>9.9499999999999993</v>
      </c>
      <c r="I168" s="125">
        <v>10.99</v>
      </c>
      <c r="J168" s="126">
        <v>10.99</v>
      </c>
      <c r="K168" s="197">
        <v>10.99</v>
      </c>
      <c r="L168" s="247">
        <f t="shared" si="9"/>
        <v>0</v>
      </c>
      <c r="M168" s="214">
        <v>21.99</v>
      </c>
      <c r="N168" s="215">
        <v>3</v>
      </c>
      <c r="O168" s="215">
        <v>48</v>
      </c>
      <c r="P168" s="216"/>
      <c r="Q168" s="217"/>
      <c r="R168" s="218"/>
      <c r="S168" s="215" t="s">
        <v>1016</v>
      </c>
      <c r="T168" s="207" t="s">
        <v>117</v>
      </c>
      <c r="U168" s="238" t="s">
        <v>1017</v>
      </c>
      <c r="V168" s="207" t="s">
        <v>286</v>
      </c>
      <c r="W168" s="207" t="s">
        <v>120</v>
      </c>
      <c r="X168" s="103">
        <v>69017</v>
      </c>
    </row>
    <row r="169" spans="1:24" s="57" customFormat="1" ht="15" customHeight="1" x14ac:dyDescent="0.2">
      <c r="A169" s="167" t="s">
        <v>268</v>
      </c>
      <c r="B169" s="168" t="s">
        <v>1018</v>
      </c>
      <c r="C169" s="169" t="s">
        <v>1019</v>
      </c>
      <c r="D169" s="170" t="str">
        <f t="shared" si="8"/>
        <v>EL200344-ST</v>
      </c>
      <c r="E169" s="171" t="s">
        <v>1020</v>
      </c>
      <c r="F169" s="171" t="s">
        <v>132</v>
      </c>
      <c r="G169" s="171" t="s">
        <v>243</v>
      </c>
      <c r="H169" s="172">
        <v>9.9499999999999993</v>
      </c>
      <c r="I169" s="125">
        <v>10.99</v>
      </c>
      <c r="J169" s="126">
        <v>10.99</v>
      </c>
      <c r="K169" s="197">
        <v>10.99</v>
      </c>
      <c r="L169" s="247">
        <f t="shared" si="9"/>
        <v>0</v>
      </c>
      <c r="M169" s="214">
        <v>21.99</v>
      </c>
      <c r="N169" s="215">
        <v>3</v>
      </c>
      <c r="O169" s="215">
        <v>48</v>
      </c>
      <c r="P169" s="216"/>
      <c r="Q169" s="217"/>
      <c r="R169" s="218"/>
      <c r="S169" s="215" t="s">
        <v>1021</v>
      </c>
      <c r="T169" s="207" t="s">
        <v>117</v>
      </c>
      <c r="U169" s="238" t="s">
        <v>1022</v>
      </c>
      <c r="V169" s="207" t="s">
        <v>531</v>
      </c>
      <c r="W169" s="207" t="s">
        <v>120</v>
      </c>
      <c r="X169" s="103">
        <v>69018</v>
      </c>
    </row>
    <row r="170" spans="1:24" s="57" customFormat="1" ht="15" customHeight="1" x14ac:dyDescent="0.2">
      <c r="A170" s="167" t="s">
        <v>268</v>
      </c>
      <c r="B170" s="168" t="s">
        <v>1023</v>
      </c>
      <c r="C170" s="169" t="s">
        <v>1024</v>
      </c>
      <c r="D170" s="170" t="str">
        <f t="shared" ref="D170:D201" si="10">HYPERLINK(U170,C170)</f>
        <v>EL200345-ST</v>
      </c>
      <c r="E170" s="171" t="s">
        <v>1025</v>
      </c>
      <c r="F170" s="171" t="s">
        <v>132</v>
      </c>
      <c r="G170" s="171" t="s">
        <v>243</v>
      </c>
      <c r="H170" s="172">
        <v>4.95</v>
      </c>
      <c r="I170" s="125">
        <v>6.5</v>
      </c>
      <c r="J170" s="126">
        <v>6.5</v>
      </c>
      <c r="K170" s="197">
        <v>6.5</v>
      </c>
      <c r="L170" s="247">
        <f t="shared" ref="L170:L201" si="11">K170-J170</f>
        <v>0</v>
      </c>
      <c r="M170" s="214">
        <v>12.99</v>
      </c>
      <c r="N170" s="215">
        <v>3</v>
      </c>
      <c r="O170" s="215">
        <v>36</v>
      </c>
      <c r="P170" s="216"/>
      <c r="Q170" s="217"/>
      <c r="R170" s="218"/>
      <c r="S170" s="215" t="s">
        <v>1026</v>
      </c>
      <c r="T170" s="207" t="s">
        <v>117</v>
      </c>
      <c r="U170" s="238" t="s">
        <v>1027</v>
      </c>
      <c r="V170" s="207" t="s">
        <v>1028</v>
      </c>
      <c r="W170" s="207" t="s">
        <v>120</v>
      </c>
      <c r="X170" s="103">
        <v>69019</v>
      </c>
    </row>
    <row r="171" spans="1:24" s="57" customFormat="1" ht="15" customHeight="1" x14ac:dyDescent="0.2">
      <c r="A171" s="167" t="s">
        <v>137</v>
      </c>
      <c r="B171" s="168" t="s">
        <v>1029</v>
      </c>
      <c r="C171" s="169" t="s">
        <v>1030</v>
      </c>
      <c r="D171" s="170" t="str">
        <f t="shared" si="10"/>
        <v>EL200350-ST</v>
      </c>
      <c r="E171" s="171" t="s">
        <v>1031</v>
      </c>
      <c r="F171" s="171" t="s">
        <v>132</v>
      </c>
      <c r="G171" s="171" t="s">
        <v>243</v>
      </c>
      <c r="H171" s="172">
        <v>9.9</v>
      </c>
      <c r="I171" s="125">
        <v>12.5</v>
      </c>
      <c r="J171" s="126">
        <v>12.5</v>
      </c>
      <c r="K171" s="197">
        <v>12.5</v>
      </c>
      <c r="L171" s="247">
        <f t="shared" si="11"/>
        <v>0</v>
      </c>
      <c r="M171" s="214">
        <v>24.99</v>
      </c>
      <c r="N171" s="215">
        <v>3</v>
      </c>
      <c r="O171" s="215">
        <v>6</v>
      </c>
      <c r="P171" s="216"/>
      <c r="Q171" s="217"/>
      <c r="R171" s="38">
        <v>57</v>
      </c>
      <c r="S171" s="215" t="s">
        <v>1032</v>
      </c>
      <c r="T171" s="207" t="s">
        <v>117</v>
      </c>
      <c r="U171" s="238" t="s">
        <v>1033</v>
      </c>
      <c r="V171" s="207" t="s">
        <v>837</v>
      </c>
      <c r="W171" s="207" t="s">
        <v>120</v>
      </c>
      <c r="X171" s="103">
        <v>18231</v>
      </c>
    </row>
    <row r="172" spans="1:24" s="57" customFormat="1" ht="15" customHeight="1" x14ac:dyDescent="0.2">
      <c r="A172" s="167" t="s">
        <v>137</v>
      </c>
      <c r="B172" s="168" t="s">
        <v>1034</v>
      </c>
      <c r="C172" s="169" t="s">
        <v>1035</v>
      </c>
      <c r="D172" s="170" t="str">
        <f t="shared" si="10"/>
        <v>EL200360-ST</v>
      </c>
      <c r="E172" s="171" t="s">
        <v>1036</v>
      </c>
      <c r="F172" s="171" t="s">
        <v>132</v>
      </c>
      <c r="G172" s="171" t="s">
        <v>243</v>
      </c>
      <c r="H172" s="172">
        <v>9.9</v>
      </c>
      <c r="I172" s="125">
        <v>11.99</v>
      </c>
      <c r="J172" s="126">
        <v>11.99</v>
      </c>
      <c r="K172" s="197">
        <v>11.99</v>
      </c>
      <c r="L172" s="247">
        <f t="shared" si="11"/>
        <v>0</v>
      </c>
      <c r="M172" s="214">
        <v>23.99</v>
      </c>
      <c r="N172" s="215">
        <v>3</v>
      </c>
      <c r="O172" s="215">
        <v>6</v>
      </c>
      <c r="P172" s="216"/>
      <c r="Q172" s="217"/>
      <c r="R172" s="218"/>
      <c r="S172" s="215" t="s">
        <v>1037</v>
      </c>
      <c r="T172" s="207" t="s">
        <v>117</v>
      </c>
      <c r="U172" s="238" t="s">
        <v>1038</v>
      </c>
      <c r="V172" s="207" t="s">
        <v>1039</v>
      </c>
      <c r="W172" s="207" t="s">
        <v>120</v>
      </c>
      <c r="X172" s="103">
        <v>3357</v>
      </c>
    </row>
    <row r="173" spans="1:24" s="57" customFormat="1" ht="15" customHeight="1" x14ac:dyDescent="0.2">
      <c r="A173" s="167" t="s">
        <v>200</v>
      </c>
      <c r="B173" s="168" t="s">
        <v>1040</v>
      </c>
      <c r="C173" s="169" t="s">
        <v>1041</v>
      </c>
      <c r="D173" s="170" t="str">
        <f t="shared" si="10"/>
        <v>EL200361-ST</v>
      </c>
      <c r="E173" s="171" t="s">
        <v>1042</v>
      </c>
      <c r="F173" s="171" t="s">
        <v>132</v>
      </c>
      <c r="G173" s="171" t="s">
        <v>243</v>
      </c>
      <c r="H173" s="172">
        <v>9.99</v>
      </c>
      <c r="I173" s="125">
        <v>10.99</v>
      </c>
      <c r="J173" s="126">
        <v>10.99</v>
      </c>
      <c r="K173" s="197">
        <v>10.99</v>
      </c>
      <c r="L173" s="247">
        <f t="shared" si="11"/>
        <v>0</v>
      </c>
      <c r="M173" s="214">
        <v>21.99</v>
      </c>
      <c r="N173" s="215">
        <v>3</v>
      </c>
      <c r="O173" s="215">
        <v>36</v>
      </c>
      <c r="P173" s="216"/>
      <c r="Q173" s="217"/>
      <c r="R173" s="218"/>
      <c r="S173" s="215" t="s">
        <v>1043</v>
      </c>
      <c r="T173" s="207" t="s">
        <v>117</v>
      </c>
      <c r="U173" s="238" t="s">
        <v>1044</v>
      </c>
      <c r="V173" s="207" t="s">
        <v>1039</v>
      </c>
      <c r="W173" s="207" t="s">
        <v>120</v>
      </c>
      <c r="X173" s="103">
        <v>71282</v>
      </c>
    </row>
    <row r="174" spans="1:24" s="57" customFormat="1" ht="15" customHeight="1" x14ac:dyDescent="0.2">
      <c r="A174" s="167" t="s">
        <v>169</v>
      </c>
      <c r="B174" s="168" t="s">
        <v>1045</v>
      </c>
      <c r="C174" s="169" t="s">
        <v>1046</v>
      </c>
      <c r="D174" s="170" t="str">
        <f t="shared" si="10"/>
        <v>EL200380-ST</v>
      </c>
      <c r="E174" s="171" t="s">
        <v>1047</v>
      </c>
      <c r="F174" s="171" t="s">
        <v>132</v>
      </c>
      <c r="G174" s="171" t="s">
        <v>204</v>
      </c>
      <c r="H174" s="172">
        <v>9.99</v>
      </c>
      <c r="I174" s="125">
        <v>10.99</v>
      </c>
      <c r="J174" s="126">
        <v>10.99</v>
      </c>
      <c r="K174" s="197">
        <v>10.99</v>
      </c>
      <c r="L174" s="247">
        <f t="shared" si="11"/>
        <v>0</v>
      </c>
      <c r="M174" s="214">
        <v>21.99</v>
      </c>
      <c r="N174" s="215">
        <v>3</v>
      </c>
      <c r="O174" s="215">
        <v>48</v>
      </c>
      <c r="P174" s="216"/>
      <c r="Q174" s="217"/>
      <c r="R174" s="218"/>
      <c r="S174" s="215" t="s">
        <v>1048</v>
      </c>
      <c r="T174" s="207" t="s">
        <v>117</v>
      </c>
      <c r="U174" s="238" t="s">
        <v>1049</v>
      </c>
      <c r="V174" s="207" t="s">
        <v>1050</v>
      </c>
      <c r="W174" s="207" t="s">
        <v>120</v>
      </c>
      <c r="X174" s="103">
        <v>75501</v>
      </c>
    </row>
    <row r="175" spans="1:24" s="57" customFormat="1" ht="15" customHeight="1" x14ac:dyDescent="0.2">
      <c r="A175" s="167" t="s">
        <v>457</v>
      </c>
      <c r="B175" s="168" t="s">
        <v>1051</v>
      </c>
      <c r="C175" s="169" t="s">
        <v>1052</v>
      </c>
      <c r="D175" s="170" t="str">
        <f t="shared" si="10"/>
        <v>EL200381-ST</v>
      </c>
      <c r="E175" s="171" t="s">
        <v>1053</v>
      </c>
      <c r="F175" s="171" t="s">
        <v>132</v>
      </c>
      <c r="G175" s="171" t="s">
        <v>204</v>
      </c>
      <c r="H175" s="172">
        <v>9.99</v>
      </c>
      <c r="I175" s="125">
        <v>10.99</v>
      </c>
      <c r="J175" s="126">
        <v>10.99</v>
      </c>
      <c r="K175" s="197">
        <v>10.99</v>
      </c>
      <c r="L175" s="247">
        <f t="shared" si="11"/>
        <v>0</v>
      </c>
      <c r="M175" s="214">
        <v>21.99</v>
      </c>
      <c r="N175" s="215">
        <v>3</v>
      </c>
      <c r="O175" s="215">
        <v>36</v>
      </c>
      <c r="P175" s="216"/>
      <c r="Q175" s="217"/>
      <c r="R175" s="218"/>
      <c r="S175" s="215" t="s">
        <v>1054</v>
      </c>
      <c r="T175" s="207" t="s">
        <v>117</v>
      </c>
      <c r="U175" s="238" t="s">
        <v>1055</v>
      </c>
      <c r="V175" s="207" t="s">
        <v>1050</v>
      </c>
      <c r="W175" s="207" t="s">
        <v>120</v>
      </c>
      <c r="X175" s="103">
        <v>75502</v>
      </c>
    </row>
    <row r="176" spans="1:24" s="57" customFormat="1" ht="15" customHeight="1" x14ac:dyDescent="0.2">
      <c r="A176" s="167" t="s">
        <v>137</v>
      </c>
      <c r="B176" s="168" t="s">
        <v>1056</v>
      </c>
      <c r="C176" s="169" t="s">
        <v>1057</v>
      </c>
      <c r="D176" s="170" t="str">
        <f t="shared" si="10"/>
        <v>EL200390-ST</v>
      </c>
      <c r="E176" s="171" t="s">
        <v>1058</v>
      </c>
      <c r="F176" s="171" t="s">
        <v>132</v>
      </c>
      <c r="G176" s="171" t="s">
        <v>141</v>
      </c>
      <c r="H176" s="172">
        <v>9.9</v>
      </c>
      <c r="I176" s="125">
        <v>10.99</v>
      </c>
      <c r="J176" s="126">
        <v>10.99</v>
      </c>
      <c r="K176" s="197">
        <v>10.99</v>
      </c>
      <c r="L176" s="247">
        <f t="shared" si="11"/>
        <v>0</v>
      </c>
      <c r="M176" s="214">
        <v>21.99</v>
      </c>
      <c r="N176" s="215">
        <v>3</v>
      </c>
      <c r="O176" s="215">
        <v>48</v>
      </c>
      <c r="P176" s="216"/>
      <c r="Q176" s="217"/>
      <c r="R176" s="218"/>
      <c r="S176" s="215" t="s">
        <v>1059</v>
      </c>
      <c r="T176" s="207" t="s">
        <v>117</v>
      </c>
      <c r="U176" s="238" t="s">
        <v>1060</v>
      </c>
      <c r="V176" s="207" t="s">
        <v>144</v>
      </c>
      <c r="W176" s="207" t="s">
        <v>120</v>
      </c>
      <c r="X176" s="103">
        <v>69020</v>
      </c>
    </row>
    <row r="177" spans="1:24" s="57" customFormat="1" ht="15" customHeight="1" x14ac:dyDescent="0.2">
      <c r="A177" s="167" t="s">
        <v>163</v>
      </c>
      <c r="B177" s="168" t="s">
        <v>1061</v>
      </c>
      <c r="C177" s="169" t="s">
        <v>1062</v>
      </c>
      <c r="D177" s="170" t="str">
        <f t="shared" si="10"/>
        <v>EL200391-ST</v>
      </c>
      <c r="E177" s="171" t="s">
        <v>1063</v>
      </c>
      <c r="F177" s="171" t="s">
        <v>132</v>
      </c>
      <c r="G177" s="171" t="s">
        <v>141</v>
      </c>
      <c r="H177" s="172">
        <v>9.9</v>
      </c>
      <c r="I177" s="125">
        <v>10.99</v>
      </c>
      <c r="J177" s="126">
        <v>10.99</v>
      </c>
      <c r="K177" s="197">
        <v>10.99</v>
      </c>
      <c r="L177" s="247">
        <f t="shared" si="11"/>
        <v>0</v>
      </c>
      <c r="M177" s="214">
        <v>21.99</v>
      </c>
      <c r="N177" s="215">
        <v>3</v>
      </c>
      <c r="O177" s="215">
        <v>24</v>
      </c>
      <c r="P177" s="216"/>
      <c r="Q177" s="217"/>
      <c r="R177" s="218"/>
      <c r="S177" s="215" t="s">
        <v>1064</v>
      </c>
      <c r="T177" s="207" t="s">
        <v>117</v>
      </c>
      <c r="U177" s="238" t="s">
        <v>1065</v>
      </c>
      <c r="V177" s="207" t="s">
        <v>150</v>
      </c>
      <c r="W177" s="207" t="s">
        <v>120</v>
      </c>
      <c r="X177" s="103">
        <v>58954</v>
      </c>
    </row>
    <row r="178" spans="1:24" s="57" customFormat="1" ht="15" customHeight="1" x14ac:dyDescent="0.2">
      <c r="A178" s="167" t="s">
        <v>292</v>
      </c>
      <c r="B178" s="168" t="s">
        <v>1066</v>
      </c>
      <c r="C178" s="169" t="s">
        <v>1067</v>
      </c>
      <c r="D178" s="170" t="str">
        <f t="shared" si="10"/>
        <v>EL200401-ST</v>
      </c>
      <c r="E178" s="171" t="s">
        <v>1068</v>
      </c>
      <c r="F178" s="171" t="s">
        <v>132</v>
      </c>
      <c r="G178" s="171" t="s">
        <v>1069</v>
      </c>
      <c r="H178" s="172">
        <v>12.5</v>
      </c>
      <c r="I178" s="125">
        <v>14.5</v>
      </c>
      <c r="J178" s="126">
        <v>14.5</v>
      </c>
      <c r="K178" s="197">
        <v>14.5</v>
      </c>
      <c r="L178" s="247">
        <f t="shared" si="11"/>
        <v>0</v>
      </c>
      <c r="M178" s="214">
        <v>28.99</v>
      </c>
      <c r="N178" s="215">
        <v>3</v>
      </c>
      <c r="O178" s="215">
        <v>24</v>
      </c>
      <c r="P178" s="216"/>
      <c r="Q178" s="217"/>
      <c r="R178" s="218"/>
      <c r="S178" s="215" t="s">
        <v>1070</v>
      </c>
      <c r="T178" s="207" t="s">
        <v>117</v>
      </c>
      <c r="U178" s="238" t="s">
        <v>1071</v>
      </c>
      <c r="V178" s="207" t="s">
        <v>1072</v>
      </c>
      <c r="W178" s="207" t="s">
        <v>120</v>
      </c>
      <c r="X178" s="103">
        <v>41722</v>
      </c>
    </row>
    <row r="179" spans="1:24" s="57" customFormat="1" ht="15" customHeight="1" x14ac:dyDescent="0.2">
      <c r="A179" s="167" t="s">
        <v>383</v>
      </c>
      <c r="B179" s="168" t="s">
        <v>1073</v>
      </c>
      <c r="C179" s="169" t="s">
        <v>1074</v>
      </c>
      <c r="D179" s="170" t="str">
        <f t="shared" si="10"/>
        <v>EL200430-ST</v>
      </c>
      <c r="E179" s="171" t="s">
        <v>1075</v>
      </c>
      <c r="F179" s="171" t="s">
        <v>378</v>
      </c>
      <c r="G179" s="171" t="s">
        <v>406</v>
      </c>
      <c r="H179" s="172">
        <v>4.95</v>
      </c>
      <c r="I179" s="125">
        <v>5.99</v>
      </c>
      <c r="J179" s="126">
        <v>5.99</v>
      </c>
      <c r="K179" s="197">
        <v>5.99</v>
      </c>
      <c r="L179" s="247">
        <f t="shared" si="11"/>
        <v>0</v>
      </c>
      <c r="M179" s="214">
        <v>11.99</v>
      </c>
      <c r="N179" s="215">
        <v>3</v>
      </c>
      <c r="O179" s="215">
        <v>48</v>
      </c>
      <c r="P179" s="216"/>
      <c r="Q179" s="217"/>
      <c r="R179" s="38">
        <v>8</v>
      </c>
      <c r="S179" s="215" t="s">
        <v>1076</v>
      </c>
      <c r="T179" s="207" t="s">
        <v>117</v>
      </c>
      <c r="U179" s="238" t="s">
        <v>1077</v>
      </c>
      <c r="V179" s="207" t="s">
        <v>409</v>
      </c>
      <c r="W179" s="207" t="s">
        <v>120</v>
      </c>
      <c r="X179" s="103">
        <v>3359</v>
      </c>
    </row>
    <row r="180" spans="1:24" s="57" customFormat="1" ht="15" customHeight="1" x14ac:dyDescent="0.2">
      <c r="A180" s="167" t="s">
        <v>121</v>
      </c>
      <c r="B180" s="168" t="s">
        <v>1078</v>
      </c>
      <c r="C180" s="169" t="s">
        <v>1079</v>
      </c>
      <c r="D180" s="170" t="str">
        <f t="shared" si="10"/>
        <v>EL200440-ST</v>
      </c>
      <c r="E180" s="171" t="s">
        <v>1080</v>
      </c>
      <c r="F180" s="171" t="s">
        <v>378</v>
      </c>
      <c r="G180" s="171" t="s">
        <v>406</v>
      </c>
      <c r="H180" s="172">
        <v>5.95</v>
      </c>
      <c r="I180" s="125">
        <v>6.99</v>
      </c>
      <c r="J180" s="126">
        <v>6.99</v>
      </c>
      <c r="K180" s="197">
        <v>6.99</v>
      </c>
      <c r="L180" s="247">
        <f t="shared" si="11"/>
        <v>0</v>
      </c>
      <c r="M180" s="214">
        <v>13.99</v>
      </c>
      <c r="N180" s="215">
        <v>3</v>
      </c>
      <c r="O180" s="215">
        <v>48</v>
      </c>
      <c r="P180" s="216"/>
      <c r="Q180" s="217"/>
      <c r="R180" s="218"/>
      <c r="S180" s="215" t="s">
        <v>1081</v>
      </c>
      <c r="T180" s="207" t="s">
        <v>117</v>
      </c>
      <c r="U180" s="238" t="s">
        <v>1082</v>
      </c>
      <c r="V180" s="207" t="s">
        <v>409</v>
      </c>
      <c r="W180" s="207" t="s">
        <v>120</v>
      </c>
      <c r="X180" s="103">
        <v>18190</v>
      </c>
    </row>
    <row r="181" spans="1:24" s="57" customFormat="1" ht="15" customHeight="1" x14ac:dyDescent="0.2">
      <c r="A181" s="176">
        <v>2014</v>
      </c>
      <c r="B181" s="177">
        <v>200551</v>
      </c>
      <c r="C181" s="178" t="s">
        <v>1083</v>
      </c>
      <c r="D181" s="179" t="s">
        <v>1083</v>
      </c>
      <c r="E181" s="180" t="s">
        <v>1084</v>
      </c>
      <c r="F181" s="180" t="s">
        <v>132</v>
      </c>
      <c r="G181" s="180" t="s">
        <v>872</v>
      </c>
      <c r="H181" s="181"/>
      <c r="I181" s="128"/>
      <c r="J181" s="129">
        <v>24.99</v>
      </c>
      <c r="K181" s="198">
        <v>12.5</v>
      </c>
      <c r="L181" s="249">
        <v>48</v>
      </c>
      <c r="M181" s="220">
        <v>24.99</v>
      </c>
      <c r="N181" s="215">
        <v>3</v>
      </c>
      <c r="O181" s="221"/>
      <c r="P181" s="180"/>
      <c r="Q181" s="221"/>
      <c r="R181" s="218"/>
      <c r="S181" s="222">
        <v>618480021196</v>
      </c>
      <c r="T181" s="207" t="s">
        <v>198</v>
      </c>
      <c r="U181" s="242" t="s">
        <v>1085</v>
      </c>
      <c r="V181" s="207"/>
      <c r="W181" s="207" t="s">
        <v>120</v>
      </c>
      <c r="X181" s="33"/>
    </row>
    <row r="182" spans="1:24" s="57" customFormat="1" ht="15" customHeight="1" x14ac:dyDescent="0.2">
      <c r="A182" s="167" t="s">
        <v>268</v>
      </c>
      <c r="B182" s="168" t="s">
        <v>1086</v>
      </c>
      <c r="C182" s="169" t="s">
        <v>1087</v>
      </c>
      <c r="D182" s="170" t="str">
        <f t="shared" ref="D182:D213" si="12">HYPERLINK(U182,C182)</f>
        <v>EL200580-ST</v>
      </c>
      <c r="E182" s="171" t="s">
        <v>1088</v>
      </c>
      <c r="F182" s="171" t="s">
        <v>113</v>
      </c>
      <c r="G182" s="171" t="s">
        <v>114</v>
      </c>
      <c r="H182" s="172">
        <v>15.5</v>
      </c>
      <c r="I182" s="125">
        <v>10.99</v>
      </c>
      <c r="J182" s="126">
        <v>10.99</v>
      </c>
      <c r="K182" s="197">
        <v>10.99</v>
      </c>
      <c r="L182" s="247">
        <f t="shared" ref="L182:L213" si="13">K182-J182</f>
        <v>0</v>
      </c>
      <c r="M182" s="214">
        <v>21.99</v>
      </c>
      <c r="N182" s="215">
        <v>3</v>
      </c>
      <c r="O182" s="215">
        <v>48</v>
      </c>
      <c r="P182" s="216"/>
      <c r="Q182" s="217"/>
      <c r="R182" s="218"/>
      <c r="S182" s="215" t="s">
        <v>1089</v>
      </c>
      <c r="T182" s="207" t="s">
        <v>117</v>
      </c>
      <c r="U182" s="238" t="s">
        <v>1090</v>
      </c>
      <c r="V182" s="207" t="s">
        <v>1091</v>
      </c>
      <c r="W182" s="207" t="s">
        <v>120</v>
      </c>
      <c r="X182" s="103">
        <v>58900</v>
      </c>
    </row>
    <row r="183" spans="1:24" s="57" customFormat="1" ht="15" customHeight="1" x14ac:dyDescent="0.2">
      <c r="A183" s="167" t="s">
        <v>268</v>
      </c>
      <c r="B183" s="168" t="s">
        <v>1092</v>
      </c>
      <c r="C183" s="169" t="s">
        <v>1093</v>
      </c>
      <c r="D183" s="170" t="str">
        <f t="shared" si="12"/>
        <v>EL200581-ST</v>
      </c>
      <c r="E183" s="171" t="s">
        <v>1094</v>
      </c>
      <c r="F183" s="171" t="s">
        <v>113</v>
      </c>
      <c r="G183" s="171" t="s">
        <v>114</v>
      </c>
      <c r="H183" s="172">
        <v>15.5</v>
      </c>
      <c r="I183" s="125">
        <v>10.99</v>
      </c>
      <c r="J183" s="126">
        <v>10.99</v>
      </c>
      <c r="K183" s="197">
        <v>10.99</v>
      </c>
      <c r="L183" s="247">
        <f t="shared" si="13"/>
        <v>0</v>
      </c>
      <c r="M183" s="214">
        <v>21.99</v>
      </c>
      <c r="N183" s="215">
        <v>3</v>
      </c>
      <c r="O183" s="215">
        <v>48</v>
      </c>
      <c r="P183" s="216"/>
      <c r="Q183" s="217"/>
      <c r="R183" s="218"/>
      <c r="S183" s="215" t="s">
        <v>1095</v>
      </c>
      <c r="T183" s="207" t="s">
        <v>117</v>
      </c>
      <c r="U183" s="238" t="s">
        <v>1096</v>
      </c>
      <c r="V183" s="207" t="s">
        <v>333</v>
      </c>
      <c r="W183" s="207" t="s">
        <v>120</v>
      </c>
      <c r="X183" s="103">
        <v>69021</v>
      </c>
    </row>
    <row r="184" spans="1:24" s="57" customFormat="1" ht="15" customHeight="1" x14ac:dyDescent="0.2">
      <c r="A184" s="167" t="s">
        <v>169</v>
      </c>
      <c r="B184" s="168" t="s">
        <v>1097</v>
      </c>
      <c r="C184" s="169" t="s">
        <v>1098</v>
      </c>
      <c r="D184" s="170" t="str">
        <f t="shared" si="12"/>
        <v>EL200582-ST</v>
      </c>
      <c r="E184" s="171" t="s">
        <v>1099</v>
      </c>
      <c r="F184" s="171" t="s">
        <v>132</v>
      </c>
      <c r="G184" s="171" t="s">
        <v>141</v>
      </c>
      <c r="H184" s="172">
        <v>13.95</v>
      </c>
      <c r="I184" s="125">
        <v>13.5</v>
      </c>
      <c r="J184" s="126">
        <v>13.5</v>
      </c>
      <c r="K184" s="197">
        <v>13.5</v>
      </c>
      <c r="L184" s="247">
        <f t="shared" si="13"/>
        <v>0</v>
      </c>
      <c r="M184" s="214">
        <v>26.99</v>
      </c>
      <c r="N184" s="215">
        <v>3</v>
      </c>
      <c r="O184" s="215">
        <v>48</v>
      </c>
      <c r="P184" s="216"/>
      <c r="Q184" s="217"/>
      <c r="R184" s="218"/>
      <c r="S184" s="215" t="s">
        <v>1100</v>
      </c>
      <c r="T184" s="207" t="s">
        <v>117</v>
      </c>
      <c r="U184" s="238" t="s">
        <v>1101</v>
      </c>
      <c r="V184" s="207" t="s">
        <v>223</v>
      </c>
      <c r="W184" s="207" t="s">
        <v>120</v>
      </c>
      <c r="X184" s="103">
        <v>71502</v>
      </c>
    </row>
    <row r="185" spans="1:24" s="57" customFormat="1" ht="15" customHeight="1" x14ac:dyDescent="0.2">
      <c r="A185" s="167" t="s">
        <v>169</v>
      </c>
      <c r="B185" s="168" t="s">
        <v>1102</v>
      </c>
      <c r="C185" s="169" t="s">
        <v>1103</v>
      </c>
      <c r="D185" s="170" t="str">
        <f t="shared" si="12"/>
        <v>EL200583-ST</v>
      </c>
      <c r="E185" s="171" t="s">
        <v>1104</v>
      </c>
      <c r="F185" s="171" t="s">
        <v>132</v>
      </c>
      <c r="G185" s="171" t="s">
        <v>183</v>
      </c>
      <c r="H185" s="172">
        <v>13.95</v>
      </c>
      <c r="I185" s="125">
        <v>13.5</v>
      </c>
      <c r="J185" s="126">
        <v>13.5</v>
      </c>
      <c r="K185" s="197">
        <v>13.5</v>
      </c>
      <c r="L185" s="247">
        <f t="shared" si="13"/>
        <v>0</v>
      </c>
      <c r="M185" s="214">
        <v>26.99</v>
      </c>
      <c r="N185" s="215">
        <v>3</v>
      </c>
      <c r="O185" s="215">
        <v>48</v>
      </c>
      <c r="P185" s="216"/>
      <c r="Q185" s="217"/>
      <c r="R185" s="218"/>
      <c r="S185" s="215" t="s">
        <v>1105</v>
      </c>
      <c r="T185" s="207" t="s">
        <v>117</v>
      </c>
      <c r="U185" s="238" t="s">
        <v>1106</v>
      </c>
      <c r="V185" s="207" t="s">
        <v>183</v>
      </c>
      <c r="W185" s="207" t="s">
        <v>120</v>
      </c>
      <c r="X185" s="103">
        <v>65497</v>
      </c>
    </row>
    <row r="186" spans="1:24" s="57" customFormat="1" ht="15" customHeight="1" x14ac:dyDescent="0.2">
      <c r="A186" s="167" t="s">
        <v>169</v>
      </c>
      <c r="B186" s="168" t="s">
        <v>1107</v>
      </c>
      <c r="C186" s="169" t="s">
        <v>1108</v>
      </c>
      <c r="D186" s="170" t="str">
        <f t="shared" si="12"/>
        <v>EL200584-ST</v>
      </c>
      <c r="E186" s="171" t="s">
        <v>1109</v>
      </c>
      <c r="F186" s="171" t="s">
        <v>132</v>
      </c>
      <c r="G186" s="171" t="s">
        <v>1110</v>
      </c>
      <c r="H186" s="172">
        <v>12.95</v>
      </c>
      <c r="I186" s="125">
        <v>13.5</v>
      </c>
      <c r="J186" s="126">
        <v>13.5</v>
      </c>
      <c r="K186" s="197">
        <v>13.5</v>
      </c>
      <c r="L186" s="247">
        <f t="shared" si="13"/>
        <v>0</v>
      </c>
      <c r="M186" s="214">
        <v>26.99</v>
      </c>
      <c r="N186" s="215">
        <v>3</v>
      </c>
      <c r="O186" s="215">
        <v>48</v>
      </c>
      <c r="P186" s="216"/>
      <c r="Q186" s="217"/>
      <c r="R186" s="218"/>
      <c r="S186" s="215" t="s">
        <v>1111</v>
      </c>
      <c r="T186" s="207" t="s">
        <v>117</v>
      </c>
      <c r="U186" s="238" t="s">
        <v>1112</v>
      </c>
      <c r="V186" s="207" t="s">
        <v>1110</v>
      </c>
      <c r="W186" s="207" t="s">
        <v>120</v>
      </c>
      <c r="X186" s="103">
        <v>65498</v>
      </c>
    </row>
    <row r="187" spans="1:24" s="57" customFormat="1" ht="15" customHeight="1" x14ac:dyDescent="0.2">
      <c r="A187" s="167" t="s">
        <v>169</v>
      </c>
      <c r="B187" s="168" t="s">
        <v>1113</v>
      </c>
      <c r="C187" s="169" t="s">
        <v>1114</v>
      </c>
      <c r="D187" s="170" t="str">
        <f t="shared" si="12"/>
        <v>EL200585-ST</v>
      </c>
      <c r="E187" s="171" t="s">
        <v>1115</v>
      </c>
      <c r="F187" s="171" t="s">
        <v>113</v>
      </c>
      <c r="G187" s="171" t="s">
        <v>114</v>
      </c>
      <c r="H187" s="172">
        <v>10.95</v>
      </c>
      <c r="I187" s="125">
        <v>10.99</v>
      </c>
      <c r="J187" s="126">
        <v>10.99</v>
      </c>
      <c r="K187" s="197">
        <v>10.99</v>
      </c>
      <c r="L187" s="247">
        <f t="shared" si="13"/>
        <v>0</v>
      </c>
      <c r="M187" s="214">
        <v>21.99</v>
      </c>
      <c r="N187" s="215">
        <v>3</v>
      </c>
      <c r="O187" s="215">
        <v>48</v>
      </c>
      <c r="P187" s="216"/>
      <c r="Q187" s="217"/>
      <c r="R187" s="218"/>
      <c r="S187" s="215" t="s">
        <v>1116</v>
      </c>
      <c r="T187" s="207" t="s">
        <v>117</v>
      </c>
      <c r="U187" s="238" t="s">
        <v>1117</v>
      </c>
      <c r="V187" s="207" t="s">
        <v>1118</v>
      </c>
      <c r="W187" s="207" t="s">
        <v>120</v>
      </c>
      <c r="X187" s="103">
        <v>65270</v>
      </c>
    </row>
    <row r="188" spans="1:24" s="57" customFormat="1" ht="15" customHeight="1" x14ac:dyDescent="0.2">
      <c r="A188" s="167" t="s">
        <v>169</v>
      </c>
      <c r="B188" s="168" t="s">
        <v>1119</v>
      </c>
      <c r="C188" s="169" t="s">
        <v>1120</v>
      </c>
      <c r="D188" s="170" t="str">
        <f t="shared" si="12"/>
        <v>EL200587-ST</v>
      </c>
      <c r="E188" s="171" t="s">
        <v>1121</v>
      </c>
      <c r="F188" s="171" t="s">
        <v>113</v>
      </c>
      <c r="G188" s="171" t="s">
        <v>114</v>
      </c>
      <c r="H188" s="172">
        <v>10.95</v>
      </c>
      <c r="I188" s="125">
        <v>10.99</v>
      </c>
      <c r="J188" s="126">
        <v>10.99</v>
      </c>
      <c r="K188" s="197">
        <v>10.99</v>
      </c>
      <c r="L188" s="247">
        <f t="shared" si="13"/>
        <v>0</v>
      </c>
      <c r="M188" s="214">
        <v>21.99</v>
      </c>
      <c r="N188" s="215">
        <v>3</v>
      </c>
      <c r="O188" s="215">
        <v>48</v>
      </c>
      <c r="P188" s="216"/>
      <c r="Q188" s="217"/>
      <c r="R188" s="218"/>
      <c r="S188" s="215" t="s">
        <v>1122</v>
      </c>
      <c r="T188" s="207" t="s">
        <v>117</v>
      </c>
      <c r="U188" s="238" t="s">
        <v>1123</v>
      </c>
      <c r="V188" s="207" t="s">
        <v>1124</v>
      </c>
      <c r="W188" s="207" t="s">
        <v>120</v>
      </c>
      <c r="X188" s="103">
        <v>69474</v>
      </c>
    </row>
    <row r="189" spans="1:24" s="57" customFormat="1" ht="15" customHeight="1" x14ac:dyDescent="0.2">
      <c r="A189" s="167" t="s">
        <v>169</v>
      </c>
      <c r="B189" s="168" t="s">
        <v>1125</v>
      </c>
      <c r="C189" s="169" t="s">
        <v>1126</v>
      </c>
      <c r="D189" s="170" t="str">
        <f t="shared" si="12"/>
        <v>EL200589-ST</v>
      </c>
      <c r="E189" s="171" t="s">
        <v>1127</v>
      </c>
      <c r="F189" s="171" t="s">
        <v>113</v>
      </c>
      <c r="G189" s="171" t="s">
        <v>114</v>
      </c>
      <c r="H189" s="172">
        <v>10.95</v>
      </c>
      <c r="I189" s="125">
        <v>10.99</v>
      </c>
      <c r="J189" s="126">
        <v>10.99</v>
      </c>
      <c r="K189" s="197">
        <v>10.99</v>
      </c>
      <c r="L189" s="247">
        <f t="shared" si="13"/>
        <v>0</v>
      </c>
      <c r="M189" s="214">
        <v>21.99</v>
      </c>
      <c r="N189" s="215">
        <v>3</v>
      </c>
      <c r="O189" s="215">
        <v>48</v>
      </c>
      <c r="P189" s="216"/>
      <c r="Q189" s="217"/>
      <c r="R189" s="218"/>
      <c r="S189" s="215" t="s">
        <v>1128</v>
      </c>
      <c r="T189" s="207" t="s">
        <v>117</v>
      </c>
      <c r="U189" s="238" t="s">
        <v>1129</v>
      </c>
      <c r="V189" s="207" t="s">
        <v>531</v>
      </c>
      <c r="W189" s="207" t="s">
        <v>120</v>
      </c>
      <c r="X189" s="103">
        <v>69475</v>
      </c>
    </row>
    <row r="190" spans="1:24" s="57" customFormat="1" ht="15" customHeight="1" x14ac:dyDescent="0.2">
      <c r="A190" s="167" t="s">
        <v>383</v>
      </c>
      <c r="B190" s="168" t="s">
        <v>1130</v>
      </c>
      <c r="C190" s="169" t="s">
        <v>1131</v>
      </c>
      <c r="D190" s="170" t="str">
        <f t="shared" si="12"/>
        <v>EL250081-ST</v>
      </c>
      <c r="E190" s="171" t="s">
        <v>1132</v>
      </c>
      <c r="F190" s="171" t="s">
        <v>132</v>
      </c>
      <c r="G190" s="171" t="s">
        <v>141</v>
      </c>
      <c r="H190" s="172">
        <v>6.99</v>
      </c>
      <c r="I190" s="125">
        <v>9.99</v>
      </c>
      <c r="J190" s="126">
        <v>9.99</v>
      </c>
      <c r="K190" s="197">
        <v>9.99</v>
      </c>
      <c r="L190" s="247">
        <f t="shared" si="13"/>
        <v>0</v>
      </c>
      <c r="M190" s="214">
        <v>19.989999999999998</v>
      </c>
      <c r="N190" s="215">
        <v>3</v>
      </c>
      <c r="O190" s="215">
        <v>48</v>
      </c>
      <c r="P190" s="216"/>
      <c r="Q190" s="217"/>
      <c r="R190" s="218"/>
      <c r="S190" s="215" t="s">
        <v>1133</v>
      </c>
      <c r="T190" s="207" t="s">
        <v>117</v>
      </c>
      <c r="U190" s="238" t="s">
        <v>1134</v>
      </c>
      <c r="V190" s="207" t="s">
        <v>150</v>
      </c>
      <c r="W190" s="207" t="s">
        <v>120</v>
      </c>
      <c r="X190" s="103">
        <v>3373</v>
      </c>
    </row>
    <row r="191" spans="1:24" s="57" customFormat="1" ht="15" customHeight="1" x14ac:dyDescent="0.2">
      <c r="A191" s="167" t="s">
        <v>169</v>
      </c>
      <c r="B191" s="168" t="s">
        <v>1135</v>
      </c>
      <c r="C191" s="169" t="s">
        <v>1136</v>
      </c>
      <c r="D191" s="170" t="str">
        <f t="shared" si="12"/>
        <v>EL250083-ST</v>
      </c>
      <c r="E191" s="171" t="s">
        <v>1137</v>
      </c>
      <c r="F191" s="171" t="s">
        <v>132</v>
      </c>
      <c r="G191" s="171" t="s">
        <v>1138</v>
      </c>
      <c r="H191" s="172">
        <v>12.95</v>
      </c>
      <c r="I191" s="125">
        <v>13.5</v>
      </c>
      <c r="J191" s="126">
        <v>13.5</v>
      </c>
      <c r="K191" s="197">
        <v>13.5</v>
      </c>
      <c r="L191" s="247">
        <f t="shared" si="13"/>
        <v>0</v>
      </c>
      <c r="M191" s="214">
        <v>26.99</v>
      </c>
      <c r="N191" s="215">
        <v>3</v>
      </c>
      <c r="O191" s="215">
        <v>48</v>
      </c>
      <c r="P191" s="216"/>
      <c r="Q191" s="217"/>
      <c r="R191" s="218"/>
      <c r="S191" s="215" t="s">
        <v>1139</v>
      </c>
      <c r="T191" s="207" t="s">
        <v>117</v>
      </c>
      <c r="U191" s="238" t="s">
        <v>1140</v>
      </c>
      <c r="V191" s="207" t="s">
        <v>1141</v>
      </c>
      <c r="W191" s="207" t="s">
        <v>120</v>
      </c>
      <c r="X191" s="103">
        <v>65505</v>
      </c>
    </row>
    <row r="192" spans="1:24" s="57" customFormat="1" ht="15" customHeight="1" x14ac:dyDescent="0.2">
      <c r="A192" s="167" t="s">
        <v>169</v>
      </c>
      <c r="B192" s="168" t="s">
        <v>1142</v>
      </c>
      <c r="C192" s="169" t="s">
        <v>1143</v>
      </c>
      <c r="D192" s="170" t="str">
        <f t="shared" si="12"/>
        <v>EL250085-ST</v>
      </c>
      <c r="E192" s="171" t="s">
        <v>1144</v>
      </c>
      <c r="F192" s="171" t="s">
        <v>132</v>
      </c>
      <c r="G192" s="171" t="s">
        <v>1145</v>
      </c>
      <c r="H192" s="172">
        <v>9.9499999999999993</v>
      </c>
      <c r="I192" s="125">
        <v>10.99</v>
      </c>
      <c r="J192" s="126">
        <v>10.99</v>
      </c>
      <c r="K192" s="197">
        <v>10.99</v>
      </c>
      <c r="L192" s="247">
        <f t="shared" si="13"/>
        <v>0</v>
      </c>
      <c r="M192" s="214">
        <v>21.99</v>
      </c>
      <c r="N192" s="215">
        <v>3</v>
      </c>
      <c r="O192" s="215">
        <v>48</v>
      </c>
      <c r="P192" s="216"/>
      <c r="Q192" s="217"/>
      <c r="R192" s="38">
        <v>50</v>
      </c>
      <c r="S192" s="215" t="s">
        <v>1146</v>
      </c>
      <c r="T192" s="207" t="s">
        <v>117</v>
      </c>
      <c r="U192" s="238" t="s">
        <v>1147</v>
      </c>
      <c r="V192" s="207" t="s">
        <v>132</v>
      </c>
      <c r="W192" s="207" t="s">
        <v>120</v>
      </c>
      <c r="X192" s="103">
        <v>65506</v>
      </c>
    </row>
    <row r="193" spans="1:24" s="57" customFormat="1" ht="15" customHeight="1" x14ac:dyDescent="0.2">
      <c r="A193" s="167" t="s">
        <v>169</v>
      </c>
      <c r="B193" s="168" t="s">
        <v>1148</v>
      </c>
      <c r="C193" s="169" t="s">
        <v>1149</v>
      </c>
      <c r="D193" s="170" t="str">
        <f t="shared" si="12"/>
        <v>EL250086-ST</v>
      </c>
      <c r="E193" s="171" t="s">
        <v>1150</v>
      </c>
      <c r="F193" s="171" t="s">
        <v>132</v>
      </c>
      <c r="G193" s="171" t="s">
        <v>1151</v>
      </c>
      <c r="H193" s="172">
        <v>9.9499999999999993</v>
      </c>
      <c r="I193" s="125">
        <v>10.99</v>
      </c>
      <c r="J193" s="126">
        <v>10.99</v>
      </c>
      <c r="K193" s="197">
        <v>10.99</v>
      </c>
      <c r="L193" s="247">
        <f t="shared" si="13"/>
        <v>0</v>
      </c>
      <c r="M193" s="214">
        <v>21.99</v>
      </c>
      <c r="N193" s="215">
        <v>3</v>
      </c>
      <c r="O193" s="215">
        <v>12</v>
      </c>
      <c r="P193" s="216"/>
      <c r="Q193" s="217"/>
      <c r="R193" s="218"/>
      <c r="S193" s="215" t="s">
        <v>1152</v>
      </c>
      <c r="T193" s="207" t="s">
        <v>117</v>
      </c>
      <c r="U193" s="238" t="s">
        <v>1153</v>
      </c>
      <c r="V193" s="207" t="s">
        <v>1151</v>
      </c>
      <c r="W193" s="207" t="s">
        <v>120</v>
      </c>
      <c r="X193" s="103">
        <v>65504</v>
      </c>
    </row>
    <row r="194" spans="1:24" s="57" customFormat="1" ht="15" customHeight="1" x14ac:dyDescent="0.2">
      <c r="A194" s="167" t="s">
        <v>137</v>
      </c>
      <c r="B194" s="168" t="s">
        <v>1154</v>
      </c>
      <c r="C194" s="169" t="s">
        <v>1155</v>
      </c>
      <c r="D194" s="170" t="str">
        <f t="shared" si="12"/>
        <v>EL250100-ST</v>
      </c>
      <c r="E194" s="171" t="s">
        <v>1156</v>
      </c>
      <c r="F194" s="171" t="s">
        <v>132</v>
      </c>
      <c r="G194" s="171" t="s">
        <v>393</v>
      </c>
      <c r="H194" s="172">
        <v>12.5</v>
      </c>
      <c r="I194" s="125">
        <v>11.5</v>
      </c>
      <c r="J194" s="126">
        <v>11.5</v>
      </c>
      <c r="K194" s="197">
        <v>11.5</v>
      </c>
      <c r="L194" s="247">
        <f t="shared" si="13"/>
        <v>0</v>
      </c>
      <c r="M194" s="214">
        <v>22.99</v>
      </c>
      <c r="N194" s="215">
        <v>3</v>
      </c>
      <c r="O194" s="215">
        <v>24</v>
      </c>
      <c r="P194" s="216"/>
      <c r="Q194" s="217"/>
      <c r="R194" s="38">
        <v>71</v>
      </c>
      <c r="S194" s="215" t="s">
        <v>1157</v>
      </c>
      <c r="T194" s="207" t="s">
        <v>117</v>
      </c>
      <c r="U194" s="238" t="s">
        <v>1158</v>
      </c>
      <c r="V194" s="207" t="s">
        <v>396</v>
      </c>
      <c r="W194" s="207" t="s">
        <v>120</v>
      </c>
      <c r="X194" s="103">
        <v>3374</v>
      </c>
    </row>
    <row r="195" spans="1:24" s="57" customFormat="1" ht="15" customHeight="1" x14ac:dyDescent="0.2">
      <c r="A195" s="167" t="s">
        <v>121</v>
      </c>
      <c r="B195" s="168" t="s">
        <v>1159</v>
      </c>
      <c r="C195" s="169" t="s">
        <v>1160</v>
      </c>
      <c r="D195" s="170" t="str">
        <f t="shared" si="12"/>
        <v>EL250120-ST</v>
      </c>
      <c r="E195" s="171" t="s">
        <v>1161</v>
      </c>
      <c r="F195" s="171" t="s">
        <v>378</v>
      </c>
      <c r="G195" s="171" t="s">
        <v>378</v>
      </c>
      <c r="H195" s="172">
        <v>12.5</v>
      </c>
      <c r="I195" s="125">
        <v>13.99</v>
      </c>
      <c r="J195" s="126">
        <v>13.99</v>
      </c>
      <c r="K195" s="197">
        <v>13.99</v>
      </c>
      <c r="L195" s="247">
        <f t="shared" si="13"/>
        <v>0</v>
      </c>
      <c r="M195" s="214">
        <v>27.99</v>
      </c>
      <c r="N195" s="215">
        <v>3</v>
      </c>
      <c r="O195" s="215">
        <v>36</v>
      </c>
      <c r="P195" s="216"/>
      <c r="Q195" s="217"/>
      <c r="R195" s="218"/>
      <c r="S195" s="215" t="s">
        <v>1162</v>
      </c>
      <c r="T195" s="207" t="s">
        <v>117</v>
      </c>
      <c r="U195" s="238" t="s">
        <v>1163</v>
      </c>
      <c r="V195" s="207" t="s">
        <v>378</v>
      </c>
      <c r="W195" s="207" t="s">
        <v>120</v>
      </c>
      <c r="X195" s="103">
        <v>69452</v>
      </c>
    </row>
    <row r="196" spans="1:24" s="57" customFormat="1" ht="15" customHeight="1" x14ac:dyDescent="0.2">
      <c r="A196" s="167" t="s">
        <v>292</v>
      </c>
      <c r="B196" s="168" t="s">
        <v>1164</v>
      </c>
      <c r="C196" s="169" t="s">
        <v>1165</v>
      </c>
      <c r="D196" s="170" t="str">
        <f t="shared" si="12"/>
        <v>EL250141-ST</v>
      </c>
      <c r="E196" s="171" t="s">
        <v>1166</v>
      </c>
      <c r="F196" s="171" t="s">
        <v>132</v>
      </c>
      <c r="G196" s="171" t="s">
        <v>828</v>
      </c>
      <c r="H196" s="172">
        <v>12.5</v>
      </c>
      <c r="I196" s="125">
        <v>13.99</v>
      </c>
      <c r="J196" s="126">
        <v>13.99</v>
      </c>
      <c r="K196" s="197">
        <v>13.99</v>
      </c>
      <c r="L196" s="247">
        <f t="shared" si="13"/>
        <v>0</v>
      </c>
      <c r="M196" s="214">
        <v>27.99</v>
      </c>
      <c r="N196" s="215">
        <v>3</v>
      </c>
      <c r="O196" s="215">
        <v>36</v>
      </c>
      <c r="P196" s="216"/>
      <c r="Q196" s="217"/>
      <c r="R196" s="38">
        <v>62</v>
      </c>
      <c r="S196" s="215" t="s">
        <v>1167</v>
      </c>
      <c r="T196" s="207" t="s">
        <v>117</v>
      </c>
      <c r="U196" s="238" t="s">
        <v>1168</v>
      </c>
      <c r="V196" s="207" t="s">
        <v>1169</v>
      </c>
      <c r="W196" s="207" t="s">
        <v>120</v>
      </c>
      <c r="X196" s="103">
        <v>46813</v>
      </c>
    </row>
    <row r="197" spans="1:24" s="57" customFormat="1" ht="15" customHeight="1" x14ac:dyDescent="0.2">
      <c r="A197" s="167" t="s">
        <v>200</v>
      </c>
      <c r="B197" s="168" t="s">
        <v>1170</v>
      </c>
      <c r="C197" s="169" t="s">
        <v>1171</v>
      </c>
      <c r="D197" s="170" t="str">
        <f t="shared" si="12"/>
        <v>EL250162-ST</v>
      </c>
      <c r="E197" s="171" t="s">
        <v>1172</v>
      </c>
      <c r="F197" s="171" t="s">
        <v>132</v>
      </c>
      <c r="G197" s="171" t="s">
        <v>1069</v>
      </c>
      <c r="H197" s="172">
        <v>14.9</v>
      </c>
      <c r="I197" s="125">
        <v>12.5</v>
      </c>
      <c r="J197" s="126">
        <v>12.5</v>
      </c>
      <c r="K197" s="197">
        <v>12.5</v>
      </c>
      <c r="L197" s="247">
        <f t="shared" si="13"/>
        <v>0</v>
      </c>
      <c r="M197" s="214">
        <v>24.99</v>
      </c>
      <c r="N197" s="215">
        <v>3</v>
      </c>
      <c r="O197" s="215">
        <v>48</v>
      </c>
      <c r="P197" s="216"/>
      <c r="Q197" s="217"/>
      <c r="R197" s="218"/>
      <c r="S197" s="215" t="s">
        <v>1173</v>
      </c>
      <c r="T197" s="207" t="s">
        <v>117</v>
      </c>
      <c r="U197" s="238" t="s">
        <v>1174</v>
      </c>
      <c r="V197" s="207" t="s">
        <v>1072</v>
      </c>
      <c r="W197" s="207" t="s">
        <v>120</v>
      </c>
      <c r="X197" s="103">
        <v>41724</v>
      </c>
    </row>
    <row r="198" spans="1:24" s="57" customFormat="1" ht="15" customHeight="1" x14ac:dyDescent="0.2">
      <c r="A198" s="167" t="s">
        <v>292</v>
      </c>
      <c r="B198" s="168" t="s">
        <v>1175</v>
      </c>
      <c r="C198" s="169" t="s">
        <v>1176</v>
      </c>
      <c r="D198" s="170" t="str">
        <f t="shared" si="12"/>
        <v>EL250164-ST</v>
      </c>
      <c r="E198" s="171" t="s">
        <v>1177</v>
      </c>
      <c r="F198" s="171" t="s">
        <v>132</v>
      </c>
      <c r="G198" s="171" t="s">
        <v>1069</v>
      </c>
      <c r="H198" s="172">
        <v>5.95</v>
      </c>
      <c r="I198" s="125">
        <v>5.25</v>
      </c>
      <c r="J198" s="126">
        <v>5.25</v>
      </c>
      <c r="K198" s="197">
        <v>5.25</v>
      </c>
      <c r="L198" s="247">
        <f t="shared" si="13"/>
        <v>0</v>
      </c>
      <c r="M198" s="214">
        <v>10.5</v>
      </c>
      <c r="N198" s="215">
        <v>3</v>
      </c>
      <c r="O198" s="215">
        <v>96</v>
      </c>
      <c r="P198" s="216"/>
      <c r="Q198" s="217"/>
      <c r="R198" s="218"/>
      <c r="S198" s="215" t="s">
        <v>1178</v>
      </c>
      <c r="T198" s="207" t="s">
        <v>117</v>
      </c>
      <c r="U198" s="238" t="s">
        <v>1179</v>
      </c>
      <c r="V198" s="207" t="s">
        <v>1072</v>
      </c>
      <c r="W198" s="207" t="s">
        <v>120</v>
      </c>
      <c r="X198" s="103">
        <v>41725</v>
      </c>
    </row>
    <row r="199" spans="1:24" s="57" customFormat="1" ht="15" customHeight="1" x14ac:dyDescent="0.2">
      <c r="A199" s="167" t="s">
        <v>137</v>
      </c>
      <c r="B199" s="168" t="s">
        <v>1180</v>
      </c>
      <c r="C199" s="169" t="s">
        <v>1181</v>
      </c>
      <c r="D199" s="170" t="str">
        <f t="shared" si="12"/>
        <v>EL250180-ST</v>
      </c>
      <c r="E199" s="171" t="s">
        <v>1182</v>
      </c>
      <c r="F199" s="171" t="s">
        <v>132</v>
      </c>
      <c r="G199" s="171" t="s">
        <v>1183</v>
      </c>
      <c r="H199" s="172">
        <v>9.9</v>
      </c>
      <c r="I199" s="125">
        <v>10.99</v>
      </c>
      <c r="J199" s="126">
        <v>10.99</v>
      </c>
      <c r="K199" s="197">
        <v>10.99</v>
      </c>
      <c r="L199" s="247">
        <f t="shared" si="13"/>
        <v>0</v>
      </c>
      <c r="M199" s="214">
        <v>21.99</v>
      </c>
      <c r="N199" s="215">
        <v>3</v>
      </c>
      <c r="O199" s="215">
        <v>48</v>
      </c>
      <c r="P199" s="216"/>
      <c r="Q199" s="217"/>
      <c r="R199" s="218"/>
      <c r="S199" s="215" t="s">
        <v>1184</v>
      </c>
      <c r="T199" s="207" t="s">
        <v>117</v>
      </c>
      <c r="U199" s="238" t="s">
        <v>1185</v>
      </c>
      <c r="V199" s="207" t="s">
        <v>1186</v>
      </c>
      <c r="W199" s="207" t="s">
        <v>120</v>
      </c>
      <c r="X199" s="103">
        <v>3377</v>
      </c>
    </row>
    <row r="200" spans="1:24" s="57" customFormat="1" ht="15" customHeight="1" x14ac:dyDescent="0.2">
      <c r="A200" s="167" t="s">
        <v>137</v>
      </c>
      <c r="B200" s="168" t="s">
        <v>1187</v>
      </c>
      <c r="C200" s="169" t="s">
        <v>1188</v>
      </c>
      <c r="D200" s="170" t="str">
        <f t="shared" si="12"/>
        <v>EL250190-ST</v>
      </c>
      <c r="E200" s="171" t="s">
        <v>1189</v>
      </c>
      <c r="F200" s="171" t="s">
        <v>132</v>
      </c>
      <c r="G200" s="171" t="s">
        <v>1190</v>
      </c>
      <c r="H200" s="172">
        <v>12.5</v>
      </c>
      <c r="I200" s="125">
        <v>10.99</v>
      </c>
      <c r="J200" s="126">
        <v>10.99</v>
      </c>
      <c r="K200" s="197">
        <v>10.99</v>
      </c>
      <c r="L200" s="247">
        <f t="shared" si="13"/>
        <v>0</v>
      </c>
      <c r="M200" s="214">
        <v>21.99</v>
      </c>
      <c r="N200" s="215">
        <v>3</v>
      </c>
      <c r="O200" s="215">
        <v>36</v>
      </c>
      <c r="P200" s="216"/>
      <c r="Q200" s="217"/>
      <c r="R200" s="218"/>
      <c r="S200" s="215" t="s">
        <v>1191</v>
      </c>
      <c r="T200" s="207" t="s">
        <v>117</v>
      </c>
      <c r="U200" s="238" t="s">
        <v>1192</v>
      </c>
      <c r="V200" s="207" t="s">
        <v>1186</v>
      </c>
      <c r="W200" s="207" t="s">
        <v>120</v>
      </c>
      <c r="X200" s="103">
        <v>3378</v>
      </c>
    </row>
    <row r="201" spans="1:24" s="57" customFormat="1" ht="15" customHeight="1" x14ac:dyDescent="0.2">
      <c r="A201" s="167" t="s">
        <v>967</v>
      </c>
      <c r="B201" s="168" t="s">
        <v>1193</v>
      </c>
      <c r="C201" s="169" t="s">
        <v>1194</v>
      </c>
      <c r="D201" s="170" t="str">
        <f t="shared" si="12"/>
        <v>EL250280-ST</v>
      </c>
      <c r="E201" s="171" t="s">
        <v>1195</v>
      </c>
      <c r="F201" s="171" t="s">
        <v>113</v>
      </c>
      <c r="G201" s="171" t="s">
        <v>971</v>
      </c>
      <c r="H201" s="172">
        <v>7.5</v>
      </c>
      <c r="I201" s="125">
        <v>5.25</v>
      </c>
      <c r="J201" s="126">
        <v>5.25</v>
      </c>
      <c r="K201" s="197">
        <v>5.25</v>
      </c>
      <c r="L201" s="247">
        <f t="shared" si="13"/>
        <v>0</v>
      </c>
      <c r="M201" s="214">
        <v>10.5</v>
      </c>
      <c r="N201" s="215">
        <v>3</v>
      </c>
      <c r="O201" s="215">
        <v>96</v>
      </c>
      <c r="P201" s="216"/>
      <c r="Q201" s="217"/>
      <c r="R201" s="218"/>
      <c r="S201" s="215" t="s">
        <v>1196</v>
      </c>
      <c r="T201" s="207" t="s">
        <v>117</v>
      </c>
      <c r="U201" s="238" t="s">
        <v>1197</v>
      </c>
      <c r="V201" s="207" t="s">
        <v>581</v>
      </c>
      <c r="W201" s="207" t="s">
        <v>120</v>
      </c>
      <c r="X201" s="103">
        <v>3379</v>
      </c>
    </row>
    <row r="202" spans="1:24" s="57" customFormat="1" ht="15" customHeight="1" x14ac:dyDescent="0.2">
      <c r="A202" s="167" t="s">
        <v>1198</v>
      </c>
      <c r="B202" s="168" t="s">
        <v>1199</v>
      </c>
      <c r="C202" s="169" t="s">
        <v>1200</v>
      </c>
      <c r="D202" s="170" t="str">
        <f t="shared" si="12"/>
        <v>EL250340-ST</v>
      </c>
      <c r="E202" s="171" t="s">
        <v>1201</v>
      </c>
      <c r="F202" s="171" t="s">
        <v>113</v>
      </c>
      <c r="G202" s="171" t="s">
        <v>114</v>
      </c>
      <c r="H202" s="172">
        <v>3.95</v>
      </c>
      <c r="I202" s="125">
        <v>4.5</v>
      </c>
      <c r="J202" s="126">
        <v>4.5</v>
      </c>
      <c r="K202" s="197">
        <v>4.5</v>
      </c>
      <c r="L202" s="247">
        <f t="shared" si="13"/>
        <v>0</v>
      </c>
      <c r="M202" s="214">
        <v>8.99</v>
      </c>
      <c r="N202" s="215">
        <v>3</v>
      </c>
      <c r="O202" s="215">
        <v>96</v>
      </c>
      <c r="P202" s="216"/>
      <c r="Q202" s="217"/>
      <c r="R202" s="218"/>
      <c r="S202" s="215" t="s">
        <v>1202</v>
      </c>
      <c r="T202" s="207" t="s">
        <v>117</v>
      </c>
      <c r="U202" s="238" t="s">
        <v>1203</v>
      </c>
      <c r="V202" s="207" t="s">
        <v>1204</v>
      </c>
      <c r="W202" s="207" t="s">
        <v>120</v>
      </c>
      <c r="X202" s="103">
        <v>3382</v>
      </c>
    </row>
    <row r="203" spans="1:24" s="57" customFormat="1" ht="15" customHeight="1" x14ac:dyDescent="0.2">
      <c r="A203" s="167" t="s">
        <v>357</v>
      </c>
      <c r="B203" s="168" t="s">
        <v>1205</v>
      </c>
      <c r="C203" s="169" t="s">
        <v>1206</v>
      </c>
      <c r="D203" s="170" t="str">
        <f t="shared" si="12"/>
        <v>EL250360-ST</v>
      </c>
      <c r="E203" s="171" t="s">
        <v>1207</v>
      </c>
      <c r="F203" s="171" t="s">
        <v>113</v>
      </c>
      <c r="G203" s="171" t="s">
        <v>601</v>
      </c>
      <c r="H203" s="172">
        <v>9.9</v>
      </c>
      <c r="I203" s="125">
        <v>10.99</v>
      </c>
      <c r="J203" s="126">
        <v>10.99</v>
      </c>
      <c r="K203" s="197">
        <v>10.99</v>
      </c>
      <c r="L203" s="247">
        <f t="shared" si="13"/>
        <v>0</v>
      </c>
      <c r="M203" s="214">
        <v>21.99</v>
      </c>
      <c r="N203" s="215">
        <v>3</v>
      </c>
      <c r="O203" s="215">
        <v>12</v>
      </c>
      <c r="P203" s="216"/>
      <c r="Q203" s="217"/>
      <c r="R203" s="218"/>
      <c r="S203" s="215" t="s">
        <v>1208</v>
      </c>
      <c r="T203" s="207" t="s">
        <v>117</v>
      </c>
      <c r="U203" s="238" t="s">
        <v>1209</v>
      </c>
      <c r="V203" s="207" t="s">
        <v>1210</v>
      </c>
      <c r="W203" s="207" t="s">
        <v>120</v>
      </c>
      <c r="X203" s="103">
        <v>3383</v>
      </c>
    </row>
    <row r="204" spans="1:24" s="57" customFormat="1" ht="15" customHeight="1" x14ac:dyDescent="0.2">
      <c r="A204" s="167" t="s">
        <v>357</v>
      </c>
      <c r="B204" s="168" t="s">
        <v>1211</v>
      </c>
      <c r="C204" s="169" t="s">
        <v>1212</v>
      </c>
      <c r="D204" s="170" t="str">
        <f t="shared" si="12"/>
        <v>EL250370-ST</v>
      </c>
      <c r="E204" s="171" t="s">
        <v>1213</v>
      </c>
      <c r="F204" s="171" t="s">
        <v>113</v>
      </c>
      <c r="G204" s="171" t="s">
        <v>114</v>
      </c>
      <c r="H204" s="172">
        <v>9.9</v>
      </c>
      <c r="I204" s="125">
        <v>10.99</v>
      </c>
      <c r="J204" s="126">
        <v>10.99</v>
      </c>
      <c r="K204" s="197">
        <v>10.99</v>
      </c>
      <c r="L204" s="247">
        <f t="shared" si="13"/>
        <v>0</v>
      </c>
      <c r="M204" s="214">
        <v>21.99</v>
      </c>
      <c r="N204" s="215">
        <v>3</v>
      </c>
      <c r="O204" s="215">
        <v>6</v>
      </c>
      <c r="P204" s="216"/>
      <c r="Q204" s="217"/>
      <c r="R204" s="218"/>
      <c r="S204" s="215" t="s">
        <v>1214</v>
      </c>
      <c r="T204" s="207" t="s">
        <v>117</v>
      </c>
      <c r="U204" s="238" t="s">
        <v>1215</v>
      </c>
      <c r="V204" s="207" t="s">
        <v>1216</v>
      </c>
      <c r="W204" s="207" t="s">
        <v>120</v>
      </c>
      <c r="X204" s="103">
        <v>69048</v>
      </c>
    </row>
    <row r="205" spans="1:24" s="57" customFormat="1" ht="15" customHeight="1" x14ac:dyDescent="0.2">
      <c r="A205" s="167" t="s">
        <v>1198</v>
      </c>
      <c r="B205" s="168" t="s">
        <v>1217</v>
      </c>
      <c r="C205" s="169" t="s">
        <v>1218</v>
      </c>
      <c r="D205" s="170" t="str">
        <f t="shared" si="12"/>
        <v>EL250381-ST</v>
      </c>
      <c r="E205" s="171" t="s">
        <v>1219</v>
      </c>
      <c r="F205" s="171" t="s">
        <v>113</v>
      </c>
      <c r="G205" s="171" t="s">
        <v>114</v>
      </c>
      <c r="H205" s="172">
        <v>12.5</v>
      </c>
      <c r="I205" s="125">
        <v>10.99</v>
      </c>
      <c r="J205" s="126">
        <v>10.99</v>
      </c>
      <c r="K205" s="197">
        <v>12.5</v>
      </c>
      <c r="L205" s="247">
        <f t="shared" si="13"/>
        <v>1.5099999999999998</v>
      </c>
      <c r="M205" s="214">
        <v>21.99</v>
      </c>
      <c r="N205" s="215">
        <v>3</v>
      </c>
      <c r="O205" s="215">
        <v>36</v>
      </c>
      <c r="P205" s="216"/>
      <c r="Q205" s="217"/>
      <c r="R205" s="218"/>
      <c r="S205" s="215" t="s">
        <v>1220</v>
      </c>
      <c r="T205" s="207" t="s">
        <v>117</v>
      </c>
      <c r="U205" s="238" t="s">
        <v>1221</v>
      </c>
      <c r="V205" s="207" t="s">
        <v>1222</v>
      </c>
      <c r="W205" s="207" t="s">
        <v>120</v>
      </c>
      <c r="X205" s="103">
        <v>69049</v>
      </c>
    </row>
    <row r="206" spans="1:24" s="57" customFormat="1" ht="15" customHeight="1" x14ac:dyDescent="0.2">
      <c r="A206" s="167" t="s">
        <v>292</v>
      </c>
      <c r="B206" s="168" t="s">
        <v>1223</v>
      </c>
      <c r="C206" s="169" t="s">
        <v>1224</v>
      </c>
      <c r="D206" s="170" t="str">
        <f t="shared" si="12"/>
        <v>EL250415-ST</v>
      </c>
      <c r="E206" s="171" t="s">
        <v>1225</v>
      </c>
      <c r="F206" s="171" t="s">
        <v>113</v>
      </c>
      <c r="G206" s="171" t="s">
        <v>114</v>
      </c>
      <c r="H206" s="172">
        <v>9.9</v>
      </c>
      <c r="I206" s="125">
        <v>10.99</v>
      </c>
      <c r="J206" s="126">
        <v>10.99</v>
      </c>
      <c r="K206" s="197">
        <v>10.99</v>
      </c>
      <c r="L206" s="247">
        <f t="shared" si="13"/>
        <v>0</v>
      </c>
      <c r="M206" s="214">
        <v>21.99</v>
      </c>
      <c r="N206" s="215">
        <v>3</v>
      </c>
      <c r="O206" s="215">
        <v>36</v>
      </c>
      <c r="P206" s="216"/>
      <c r="Q206" s="217"/>
      <c r="R206" s="218"/>
      <c r="S206" s="215" t="s">
        <v>1226</v>
      </c>
      <c r="T206" s="207" t="s">
        <v>117</v>
      </c>
      <c r="U206" s="238" t="s">
        <v>1227</v>
      </c>
      <c r="V206" s="207" t="s">
        <v>784</v>
      </c>
      <c r="W206" s="207" t="s">
        <v>120</v>
      </c>
      <c r="X206" s="103">
        <v>69050</v>
      </c>
    </row>
    <row r="207" spans="1:24" s="57" customFormat="1" ht="15" customHeight="1" x14ac:dyDescent="0.2">
      <c r="A207" s="167" t="s">
        <v>334</v>
      </c>
      <c r="B207" s="168" t="s">
        <v>1228</v>
      </c>
      <c r="C207" s="169" t="s">
        <v>1229</v>
      </c>
      <c r="D207" s="170" t="str">
        <f t="shared" si="12"/>
        <v>EL250430-ST</v>
      </c>
      <c r="E207" s="171" t="s">
        <v>1230</v>
      </c>
      <c r="F207" s="171" t="s">
        <v>113</v>
      </c>
      <c r="G207" s="171" t="s">
        <v>114</v>
      </c>
      <c r="H207" s="172">
        <v>6.99</v>
      </c>
      <c r="I207" s="125">
        <v>7.5</v>
      </c>
      <c r="J207" s="126">
        <v>7.5</v>
      </c>
      <c r="K207" s="197">
        <v>7.5</v>
      </c>
      <c r="L207" s="247">
        <f t="shared" si="13"/>
        <v>0</v>
      </c>
      <c r="M207" s="214">
        <v>14.99</v>
      </c>
      <c r="N207" s="215">
        <v>3</v>
      </c>
      <c r="O207" s="215">
        <v>48</v>
      </c>
      <c r="P207" s="216"/>
      <c r="Q207" s="217"/>
      <c r="R207" s="218"/>
      <c r="S207" s="215" t="s">
        <v>1231</v>
      </c>
      <c r="T207" s="207" t="s">
        <v>117</v>
      </c>
      <c r="U207" s="238" t="s">
        <v>1232</v>
      </c>
      <c r="V207" s="207" t="s">
        <v>1233</v>
      </c>
      <c r="W207" s="207" t="s">
        <v>120</v>
      </c>
      <c r="X207" s="103">
        <v>68929</v>
      </c>
    </row>
    <row r="208" spans="1:24" s="57" customFormat="1" ht="15" customHeight="1" x14ac:dyDescent="0.2">
      <c r="A208" s="167" t="s">
        <v>128</v>
      </c>
      <c r="B208" s="168" t="s">
        <v>1234</v>
      </c>
      <c r="C208" s="169" t="s">
        <v>1235</v>
      </c>
      <c r="D208" s="170" t="str">
        <f t="shared" si="12"/>
        <v>EL250440-ST</v>
      </c>
      <c r="E208" s="171" t="s">
        <v>1236</v>
      </c>
      <c r="F208" s="171" t="s">
        <v>113</v>
      </c>
      <c r="G208" s="171" t="s">
        <v>114</v>
      </c>
      <c r="H208" s="172">
        <v>12.5</v>
      </c>
      <c r="I208" s="125">
        <v>8.5</v>
      </c>
      <c r="J208" s="126">
        <v>8.5</v>
      </c>
      <c r="K208" s="197">
        <v>8.5</v>
      </c>
      <c r="L208" s="247">
        <f t="shared" si="13"/>
        <v>0</v>
      </c>
      <c r="M208" s="214">
        <v>16.989999999999998</v>
      </c>
      <c r="N208" s="215">
        <v>3</v>
      </c>
      <c r="O208" s="215">
        <v>48</v>
      </c>
      <c r="P208" s="216"/>
      <c r="Q208" s="217"/>
      <c r="R208" s="218"/>
      <c r="S208" s="215" t="s">
        <v>1237</v>
      </c>
      <c r="T208" s="207" t="s">
        <v>117</v>
      </c>
      <c r="U208" s="238" t="s">
        <v>1238</v>
      </c>
      <c r="V208" s="207" t="s">
        <v>966</v>
      </c>
      <c r="W208" s="207" t="s">
        <v>120</v>
      </c>
      <c r="X208" s="103">
        <v>3385</v>
      </c>
    </row>
    <row r="209" spans="1:24" s="57" customFormat="1" ht="15" customHeight="1" x14ac:dyDescent="0.2">
      <c r="A209" s="167" t="s">
        <v>128</v>
      </c>
      <c r="B209" s="168" t="s">
        <v>1239</v>
      </c>
      <c r="C209" s="169" t="s">
        <v>1240</v>
      </c>
      <c r="D209" s="170" t="str">
        <f t="shared" si="12"/>
        <v>EL250450-ST</v>
      </c>
      <c r="E209" s="171" t="s">
        <v>1241</v>
      </c>
      <c r="F209" s="171" t="s">
        <v>113</v>
      </c>
      <c r="G209" s="171" t="s">
        <v>114</v>
      </c>
      <c r="H209" s="172">
        <v>12.5</v>
      </c>
      <c r="I209" s="125">
        <v>13.5</v>
      </c>
      <c r="J209" s="126">
        <v>13.5</v>
      </c>
      <c r="K209" s="197">
        <v>13.5</v>
      </c>
      <c r="L209" s="247">
        <f t="shared" si="13"/>
        <v>0</v>
      </c>
      <c r="M209" s="214">
        <v>26.99</v>
      </c>
      <c r="N209" s="215">
        <v>3</v>
      </c>
      <c r="O209" s="215">
        <v>48</v>
      </c>
      <c r="P209" s="216"/>
      <c r="Q209" s="217"/>
      <c r="R209" s="218"/>
      <c r="S209" s="215" t="s">
        <v>1242</v>
      </c>
      <c r="T209" s="207" t="s">
        <v>117</v>
      </c>
      <c r="U209" s="238" t="s">
        <v>1243</v>
      </c>
      <c r="V209" s="207" t="s">
        <v>1244</v>
      </c>
      <c r="W209" s="207" t="s">
        <v>120</v>
      </c>
      <c r="X209" s="103">
        <v>69051</v>
      </c>
    </row>
    <row r="210" spans="1:24" s="57" customFormat="1" ht="15" customHeight="1" x14ac:dyDescent="0.2">
      <c r="A210" s="167" t="s">
        <v>967</v>
      </c>
      <c r="B210" s="168" t="s">
        <v>1245</v>
      </c>
      <c r="C210" s="169" t="s">
        <v>1246</v>
      </c>
      <c r="D210" s="170" t="str">
        <f t="shared" si="12"/>
        <v>EL250470-ST</v>
      </c>
      <c r="E210" s="171" t="s">
        <v>1247</v>
      </c>
      <c r="F210" s="171" t="s">
        <v>113</v>
      </c>
      <c r="G210" s="171" t="s">
        <v>971</v>
      </c>
      <c r="H210" s="172">
        <v>4.95</v>
      </c>
      <c r="I210" s="125">
        <v>5.25</v>
      </c>
      <c r="J210" s="126">
        <v>5.25</v>
      </c>
      <c r="K210" s="197">
        <v>5.25</v>
      </c>
      <c r="L210" s="247">
        <f t="shared" si="13"/>
        <v>0</v>
      </c>
      <c r="M210" s="214">
        <v>10.5</v>
      </c>
      <c r="N210" s="215">
        <v>3</v>
      </c>
      <c r="O210" s="215">
        <v>48</v>
      </c>
      <c r="P210" s="216"/>
      <c r="Q210" s="217"/>
      <c r="R210" s="218"/>
      <c r="S210" s="215" t="s">
        <v>1248</v>
      </c>
      <c r="T210" s="207" t="s">
        <v>117</v>
      </c>
      <c r="U210" s="238" t="s">
        <v>1249</v>
      </c>
      <c r="V210" s="207" t="s">
        <v>1250</v>
      </c>
      <c r="W210" s="207" t="s">
        <v>120</v>
      </c>
      <c r="X210" s="103">
        <v>3386</v>
      </c>
    </row>
    <row r="211" spans="1:24" s="57" customFormat="1" ht="15" customHeight="1" x14ac:dyDescent="0.2">
      <c r="A211" s="167" t="s">
        <v>163</v>
      </c>
      <c r="B211" s="168" t="s">
        <v>1251</v>
      </c>
      <c r="C211" s="169" t="s">
        <v>1252</v>
      </c>
      <c r="D211" s="170" t="str">
        <f t="shared" si="12"/>
        <v>EL250485-ST</v>
      </c>
      <c r="E211" s="171" t="s">
        <v>1253</v>
      </c>
      <c r="F211" s="171" t="s">
        <v>113</v>
      </c>
      <c r="G211" s="171" t="s">
        <v>114</v>
      </c>
      <c r="H211" s="172">
        <v>19.899999999999999</v>
      </c>
      <c r="I211" s="125">
        <v>15.99</v>
      </c>
      <c r="J211" s="126">
        <v>15.99</v>
      </c>
      <c r="K211" s="197">
        <v>15.99</v>
      </c>
      <c r="L211" s="247">
        <f t="shared" si="13"/>
        <v>0</v>
      </c>
      <c r="M211" s="214">
        <v>31.99</v>
      </c>
      <c r="N211" s="215">
        <v>3</v>
      </c>
      <c r="O211" s="215">
        <v>96</v>
      </c>
      <c r="P211" s="216"/>
      <c r="Q211" s="217"/>
      <c r="R211" s="218"/>
      <c r="S211" s="215" t="s">
        <v>1254</v>
      </c>
      <c r="T211" s="207" t="s">
        <v>117</v>
      </c>
      <c r="U211" s="238" t="s">
        <v>1255</v>
      </c>
      <c r="V211" s="207" t="s">
        <v>1256</v>
      </c>
      <c r="W211" s="207" t="s">
        <v>120</v>
      </c>
      <c r="X211" s="103">
        <v>69052</v>
      </c>
    </row>
    <row r="212" spans="1:24" s="57" customFormat="1" ht="15" customHeight="1" x14ac:dyDescent="0.2">
      <c r="A212" s="167" t="s">
        <v>163</v>
      </c>
      <c r="B212" s="168" t="s">
        <v>1257</v>
      </c>
      <c r="C212" s="169" t="s">
        <v>1258</v>
      </c>
      <c r="D212" s="170" t="str">
        <f t="shared" si="12"/>
        <v>EL250486-ST</v>
      </c>
      <c r="E212" s="171" t="s">
        <v>1259</v>
      </c>
      <c r="F212" s="171" t="s">
        <v>113</v>
      </c>
      <c r="G212" s="171" t="s">
        <v>114</v>
      </c>
      <c r="H212" s="172">
        <v>12.5</v>
      </c>
      <c r="I212" s="125">
        <v>13.5</v>
      </c>
      <c r="J212" s="126">
        <v>13.5</v>
      </c>
      <c r="K212" s="197">
        <v>13.5</v>
      </c>
      <c r="L212" s="247">
        <f t="shared" si="13"/>
        <v>0</v>
      </c>
      <c r="M212" s="214">
        <v>26.99</v>
      </c>
      <c r="N212" s="215">
        <v>3</v>
      </c>
      <c r="O212" s="215">
        <v>48</v>
      </c>
      <c r="P212" s="216"/>
      <c r="Q212" s="217"/>
      <c r="R212" s="38">
        <v>16</v>
      </c>
      <c r="S212" s="215">
        <v>618480038798</v>
      </c>
      <c r="T212" s="207" t="s">
        <v>117</v>
      </c>
      <c r="U212" s="238" t="s">
        <v>1260</v>
      </c>
      <c r="V212" s="207" t="s">
        <v>1256</v>
      </c>
      <c r="W212" s="207" t="s">
        <v>120</v>
      </c>
      <c r="X212" s="103">
        <v>58899</v>
      </c>
    </row>
    <row r="213" spans="1:24" s="57" customFormat="1" ht="15" customHeight="1" x14ac:dyDescent="0.2">
      <c r="A213" s="167" t="s">
        <v>967</v>
      </c>
      <c r="B213" s="168" t="s">
        <v>1261</v>
      </c>
      <c r="C213" s="169" t="s">
        <v>1262</v>
      </c>
      <c r="D213" s="170" t="str">
        <f t="shared" si="12"/>
        <v>EL250510-ST</v>
      </c>
      <c r="E213" s="171" t="s">
        <v>1263</v>
      </c>
      <c r="F213" s="171" t="s">
        <v>113</v>
      </c>
      <c r="G213" s="171" t="s">
        <v>114</v>
      </c>
      <c r="H213" s="172">
        <v>9.9</v>
      </c>
      <c r="I213" s="125">
        <v>10.99</v>
      </c>
      <c r="J213" s="126">
        <v>10.99</v>
      </c>
      <c r="K213" s="197">
        <v>10.99</v>
      </c>
      <c r="L213" s="247">
        <f t="shared" si="13"/>
        <v>0</v>
      </c>
      <c r="M213" s="214">
        <v>21.99</v>
      </c>
      <c r="N213" s="215">
        <v>3</v>
      </c>
      <c r="O213" s="215">
        <v>48</v>
      </c>
      <c r="P213" s="216"/>
      <c r="Q213" s="217"/>
      <c r="R213" s="38">
        <v>73</v>
      </c>
      <c r="S213" s="215" t="s">
        <v>1264</v>
      </c>
      <c r="T213" s="207" t="s">
        <v>117</v>
      </c>
      <c r="U213" s="238" t="s">
        <v>1265</v>
      </c>
      <c r="V213" s="207" t="s">
        <v>750</v>
      </c>
      <c r="W213" s="207" t="s">
        <v>120</v>
      </c>
      <c r="X213" s="103">
        <v>18184</v>
      </c>
    </row>
    <row r="214" spans="1:24" s="57" customFormat="1" ht="15" customHeight="1" x14ac:dyDescent="0.2">
      <c r="A214" s="167" t="s">
        <v>967</v>
      </c>
      <c r="B214" s="168" t="s">
        <v>1266</v>
      </c>
      <c r="C214" s="169" t="s">
        <v>1267</v>
      </c>
      <c r="D214" s="170" t="str">
        <f t="shared" ref="D214:D245" si="14">HYPERLINK(U214,C214)</f>
        <v>EL250520-ST</v>
      </c>
      <c r="E214" s="171" t="s">
        <v>1268</v>
      </c>
      <c r="F214" s="171" t="s">
        <v>113</v>
      </c>
      <c r="G214" s="171" t="s">
        <v>114</v>
      </c>
      <c r="H214" s="172">
        <v>12.5</v>
      </c>
      <c r="I214" s="125">
        <v>9.5</v>
      </c>
      <c r="J214" s="126">
        <v>9.5</v>
      </c>
      <c r="K214" s="197">
        <v>9.5</v>
      </c>
      <c r="L214" s="247">
        <f t="shared" ref="L214:L245" si="15">K214-J214</f>
        <v>0</v>
      </c>
      <c r="M214" s="214">
        <v>18.989999999999998</v>
      </c>
      <c r="N214" s="215">
        <v>3</v>
      </c>
      <c r="O214" s="215">
        <v>48</v>
      </c>
      <c r="P214" s="216"/>
      <c r="Q214" s="217"/>
      <c r="R214" s="218"/>
      <c r="S214" s="215" t="s">
        <v>1269</v>
      </c>
      <c r="T214" s="207" t="s">
        <v>117</v>
      </c>
      <c r="U214" s="238" t="s">
        <v>1270</v>
      </c>
      <c r="V214" s="207" t="s">
        <v>1271</v>
      </c>
      <c r="W214" s="207" t="s">
        <v>120</v>
      </c>
      <c r="X214" s="103">
        <v>68930</v>
      </c>
    </row>
    <row r="215" spans="1:24" s="57" customFormat="1" ht="15" customHeight="1" x14ac:dyDescent="0.2">
      <c r="A215" s="167" t="s">
        <v>268</v>
      </c>
      <c r="B215" s="168" t="s">
        <v>1272</v>
      </c>
      <c r="C215" s="169" t="s">
        <v>1273</v>
      </c>
      <c r="D215" s="170" t="str">
        <f t="shared" si="14"/>
        <v>EL250561-ST</v>
      </c>
      <c r="E215" s="171" t="s">
        <v>1274</v>
      </c>
      <c r="F215" s="171" t="s">
        <v>113</v>
      </c>
      <c r="G215" s="171" t="s">
        <v>114</v>
      </c>
      <c r="H215" s="172">
        <v>12.95</v>
      </c>
      <c r="I215" s="125">
        <v>7.5</v>
      </c>
      <c r="J215" s="126">
        <v>7.5</v>
      </c>
      <c r="K215" s="197">
        <v>7.5</v>
      </c>
      <c r="L215" s="247">
        <f t="shared" si="15"/>
        <v>0</v>
      </c>
      <c r="M215" s="214">
        <v>14.99</v>
      </c>
      <c r="N215" s="215">
        <v>3</v>
      </c>
      <c r="O215" s="215">
        <v>96</v>
      </c>
      <c r="P215" s="216"/>
      <c r="Q215" s="217"/>
      <c r="R215" s="218"/>
      <c r="S215" s="215" t="s">
        <v>1275</v>
      </c>
      <c r="T215" s="207" t="s">
        <v>117</v>
      </c>
      <c r="U215" s="238" t="s">
        <v>1276</v>
      </c>
      <c r="V215" s="207" t="s">
        <v>732</v>
      </c>
      <c r="W215" s="207" t="s">
        <v>120</v>
      </c>
      <c r="X215" s="103">
        <v>69054</v>
      </c>
    </row>
    <row r="216" spans="1:24" s="57" customFormat="1" ht="15" customHeight="1" x14ac:dyDescent="0.2">
      <c r="A216" s="167" t="s">
        <v>967</v>
      </c>
      <c r="B216" s="168" t="s">
        <v>1277</v>
      </c>
      <c r="C216" s="169" t="s">
        <v>1278</v>
      </c>
      <c r="D216" s="170" t="str">
        <f t="shared" si="14"/>
        <v>EL250590-ST</v>
      </c>
      <c r="E216" s="171" t="s">
        <v>1279</v>
      </c>
      <c r="F216" s="171" t="s">
        <v>113</v>
      </c>
      <c r="G216" s="171" t="s">
        <v>114</v>
      </c>
      <c r="H216" s="172">
        <v>12.5</v>
      </c>
      <c r="I216" s="125">
        <v>8.5</v>
      </c>
      <c r="J216" s="126">
        <v>8.5</v>
      </c>
      <c r="K216" s="197">
        <v>12.5</v>
      </c>
      <c r="L216" s="247">
        <f t="shared" si="15"/>
        <v>4</v>
      </c>
      <c r="M216" s="214">
        <v>16.989999999999998</v>
      </c>
      <c r="N216" s="215">
        <v>3</v>
      </c>
      <c r="O216" s="215">
        <v>48</v>
      </c>
      <c r="P216" s="216"/>
      <c r="Q216" s="217"/>
      <c r="R216" s="218"/>
      <c r="S216" s="215" t="s">
        <v>1280</v>
      </c>
      <c r="T216" s="207" t="s">
        <v>117</v>
      </c>
      <c r="U216" s="238" t="s">
        <v>1281</v>
      </c>
      <c r="V216" s="207" t="s">
        <v>509</v>
      </c>
      <c r="W216" s="207" t="s">
        <v>120</v>
      </c>
      <c r="X216" s="103">
        <v>69055</v>
      </c>
    </row>
    <row r="217" spans="1:24" s="57" customFormat="1" ht="15" customHeight="1" x14ac:dyDescent="0.2">
      <c r="A217" s="167" t="s">
        <v>1198</v>
      </c>
      <c r="B217" s="168" t="s">
        <v>1282</v>
      </c>
      <c r="C217" s="169" t="s">
        <v>1283</v>
      </c>
      <c r="D217" s="170" t="str">
        <f t="shared" si="14"/>
        <v>EL250600-ST</v>
      </c>
      <c r="E217" s="171" t="s">
        <v>1284</v>
      </c>
      <c r="F217" s="171" t="s">
        <v>113</v>
      </c>
      <c r="G217" s="171" t="s">
        <v>114</v>
      </c>
      <c r="H217" s="172">
        <v>12.5</v>
      </c>
      <c r="I217" s="125">
        <v>10.5</v>
      </c>
      <c r="J217" s="126">
        <v>10.5</v>
      </c>
      <c r="K217" s="197">
        <v>10.5</v>
      </c>
      <c r="L217" s="247">
        <f t="shared" si="15"/>
        <v>0</v>
      </c>
      <c r="M217" s="214">
        <v>20.99</v>
      </c>
      <c r="N217" s="215">
        <v>3</v>
      </c>
      <c r="O217" s="215">
        <v>48</v>
      </c>
      <c r="P217" s="216"/>
      <c r="Q217" s="217"/>
      <c r="R217" s="218"/>
      <c r="S217" s="215" t="s">
        <v>1285</v>
      </c>
      <c r="T217" s="207" t="s">
        <v>117</v>
      </c>
      <c r="U217" s="238" t="s">
        <v>1286</v>
      </c>
      <c r="V217" s="207" t="s">
        <v>1287</v>
      </c>
      <c r="W217" s="207" t="s">
        <v>120</v>
      </c>
      <c r="X217" s="103">
        <v>33514</v>
      </c>
    </row>
    <row r="218" spans="1:24" s="57" customFormat="1" ht="15" customHeight="1" x14ac:dyDescent="0.2">
      <c r="A218" s="167" t="s">
        <v>292</v>
      </c>
      <c r="B218" s="168" t="s">
        <v>1288</v>
      </c>
      <c r="C218" s="169" t="s">
        <v>1289</v>
      </c>
      <c r="D218" s="170" t="str">
        <f t="shared" si="14"/>
        <v>EL250605-ST</v>
      </c>
      <c r="E218" s="171" t="s">
        <v>1290</v>
      </c>
      <c r="F218" s="171" t="s">
        <v>113</v>
      </c>
      <c r="G218" s="171" t="s">
        <v>114</v>
      </c>
      <c r="H218" s="172">
        <v>14.9</v>
      </c>
      <c r="I218" s="125">
        <v>10.5</v>
      </c>
      <c r="J218" s="126">
        <v>10.5</v>
      </c>
      <c r="K218" s="197">
        <v>10.5</v>
      </c>
      <c r="L218" s="247">
        <f t="shared" si="15"/>
        <v>0</v>
      </c>
      <c r="M218" s="214">
        <v>20.99</v>
      </c>
      <c r="N218" s="215">
        <v>3</v>
      </c>
      <c r="O218" s="215">
        <v>48</v>
      </c>
      <c r="P218" s="216"/>
      <c r="Q218" s="217"/>
      <c r="R218" s="218"/>
      <c r="S218" s="215" t="s">
        <v>1291</v>
      </c>
      <c r="T218" s="207" t="s">
        <v>117</v>
      </c>
      <c r="U218" s="238" t="s">
        <v>1292</v>
      </c>
      <c r="V218" s="207" t="s">
        <v>1287</v>
      </c>
      <c r="W218" s="207" t="s">
        <v>120</v>
      </c>
      <c r="X218" s="103">
        <v>47006</v>
      </c>
    </row>
    <row r="219" spans="1:24" s="57" customFormat="1" ht="15" customHeight="1" x14ac:dyDescent="0.2">
      <c r="A219" s="167" t="s">
        <v>1198</v>
      </c>
      <c r="B219" s="168" t="s">
        <v>1293</v>
      </c>
      <c r="C219" s="169" t="s">
        <v>1294</v>
      </c>
      <c r="D219" s="170" t="str">
        <f t="shared" si="14"/>
        <v>EL250610-ST</v>
      </c>
      <c r="E219" s="171" t="s">
        <v>1295</v>
      </c>
      <c r="F219" s="171" t="s">
        <v>113</v>
      </c>
      <c r="G219" s="171" t="s">
        <v>114</v>
      </c>
      <c r="H219" s="172">
        <v>12.5</v>
      </c>
      <c r="I219" s="125">
        <v>10.99</v>
      </c>
      <c r="J219" s="126">
        <v>10.99</v>
      </c>
      <c r="K219" s="197">
        <v>10.99</v>
      </c>
      <c r="L219" s="247">
        <f t="shared" si="15"/>
        <v>0</v>
      </c>
      <c r="M219" s="214">
        <v>21.99</v>
      </c>
      <c r="N219" s="215">
        <v>3</v>
      </c>
      <c r="O219" s="215">
        <v>48</v>
      </c>
      <c r="P219" s="216"/>
      <c r="Q219" s="217"/>
      <c r="R219" s="218"/>
      <c r="S219" s="215" t="s">
        <v>1296</v>
      </c>
      <c r="T219" s="207" t="s">
        <v>117</v>
      </c>
      <c r="U219" s="238" t="s">
        <v>1297</v>
      </c>
      <c r="V219" s="207" t="s">
        <v>298</v>
      </c>
      <c r="W219" s="207" t="s">
        <v>120</v>
      </c>
      <c r="X219" s="103">
        <v>69056</v>
      </c>
    </row>
    <row r="220" spans="1:24" s="57" customFormat="1" ht="15" customHeight="1" x14ac:dyDescent="0.2">
      <c r="A220" s="167" t="s">
        <v>128</v>
      </c>
      <c r="B220" s="168" t="s">
        <v>1298</v>
      </c>
      <c r="C220" s="169" t="s">
        <v>1299</v>
      </c>
      <c r="D220" s="170" t="str">
        <f t="shared" si="14"/>
        <v>EL250620-ST</v>
      </c>
      <c r="E220" s="171" t="s">
        <v>1300</v>
      </c>
      <c r="F220" s="171" t="s">
        <v>113</v>
      </c>
      <c r="G220" s="171" t="s">
        <v>114</v>
      </c>
      <c r="H220" s="172">
        <v>10.9</v>
      </c>
      <c r="I220" s="125">
        <v>10.99</v>
      </c>
      <c r="J220" s="126">
        <v>10.99</v>
      </c>
      <c r="K220" s="197">
        <v>10.99</v>
      </c>
      <c r="L220" s="247">
        <f t="shared" si="15"/>
        <v>0</v>
      </c>
      <c r="M220" s="214">
        <v>21.99</v>
      </c>
      <c r="N220" s="215">
        <v>3</v>
      </c>
      <c r="O220" s="215">
        <v>48</v>
      </c>
      <c r="P220" s="216"/>
      <c r="Q220" s="217"/>
      <c r="R220" s="218"/>
      <c r="S220" s="215" t="s">
        <v>1301</v>
      </c>
      <c r="T220" s="207" t="s">
        <v>117</v>
      </c>
      <c r="U220" s="238" t="s">
        <v>1302</v>
      </c>
      <c r="V220" s="207" t="s">
        <v>784</v>
      </c>
      <c r="W220" s="207" t="s">
        <v>120</v>
      </c>
      <c r="X220" s="103">
        <v>69057</v>
      </c>
    </row>
    <row r="221" spans="1:24" s="57" customFormat="1" ht="15" customHeight="1" x14ac:dyDescent="0.2">
      <c r="A221" s="167" t="s">
        <v>1198</v>
      </c>
      <c r="B221" s="168" t="s">
        <v>1303</v>
      </c>
      <c r="C221" s="169" t="s">
        <v>1304</v>
      </c>
      <c r="D221" s="170" t="str">
        <f t="shared" si="14"/>
        <v>EL250630-ST</v>
      </c>
      <c r="E221" s="171" t="s">
        <v>1305</v>
      </c>
      <c r="F221" s="171" t="s">
        <v>113</v>
      </c>
      <c r="G221" s="171" t="s">
        <v>114</v>
      </c>
      <c r="H221" s="172">
        <v>9.9</v>
      </c>
      <c r="I221" s="125">
        <v>10.99</v>
      </c>
      <c r="J221" s="126">
        <v>10.99</v>
      </c>
      <c r="K221" s="197">
        <v>10.99</v>
      </c>
      <c r="L221" s="247">
        <f t="shared" si="15"/>
        <v>0</v>
      </c>
      <c r="M221" s="214">
        <v>21.99</v>
      </c>
      <c r="N221" s="215">
        <v>3</v>
      </c>
      <c r="O221" s="215">
        <v>36</v>
      </c>
      <c r="P221" s="216"/>
      <c r="Q221" s="217"/>
      <c r="R221" s="218"/>
      <c r="S221" s="215" t="s">
        <v>1306</v>
      </c>
      <c r="T221" s="207" t="s">
        <v>117</v>
      </c>
      <c r="U221" s="238" t="s">
        <v>1307</v>
      </c>
      <c r="V221" s="207" t="s">
        <v>315</v>
      </c>
      <c r="W221" s="207" t="s">
        <v>120</v>
      </c>
      <c r="X221" s="103">
        <v>3387</v>
      </c>
    </row>
    <row r="222" spans="1:24" s="57" customFormat="1" ht="15" customHeight="1" x14ac:dyDescent="0.2">
      <c r="A222" s="167" t="s">
        <v>431</v>
      </c>
      <c r="B222" s="168" t="s">
        <v>1308</v>
      </c>
      <c r="C222" s="169" t="s">
        <v>1309</v>
      </c>
      <c r="D222" s="170" t="str">
        <f t="shared" si="14"/>
        <v>EL250632-ST</v>
      </c>
      <c r="E222" s="171" t="s">
        <v>1310</v>
      </c>
      <c r="F222" s="171" t="s">
        <v>113</v>
      </c>
      <c r="G222" s="171" t="s">
        <v>114</v>
      </c>
      <c r="H222" s="172">
        <v>5.95</v>
      </c>
      <c r="I222" s="125">
        <v>5.25</v>
      </c>
      <c r="J222" s="126">
        <v>5.25</v>
      </c>
      <c r="K222" s="197">
        <v>5.25</v>
      </c>
      <c r="L222" s="247">
        <f t="shared" si="15"/>
        <v>0</v>
      </c>
      <c r="M222" s="214">
        <v>10.5</v>
      </c>
      <c r="N222" s="215">
        <v>3</v>
      </c>
      <c r="O222" s="215">
        <v>48</v>
      </c>
      <c r="P222" s="216"/>
      <c r="Q222" s="217"/>
      <c r="R222" s="218"/>
      <c r="S222" s="215" t="s">
        <v>1311</v>
      </c>
      <c r="T222" s="207" t="s">
        <v>117</v>
      </c>
      <c r="U222" s="238" t="s">
        <v>1312</v>
      </c>
      <c r="V222" s="207" t="s">
        <v>315</v>
      </c>
      <c r="W222" s="207" t="s">
        <v>120</v>
      </c>
      <c r="X222" s="103">
        <v>28526</v>
      </c>
    </row>
    <row r="223" spans="1:24" s="57" customFormat="1" ht="15" customHeight="1" x14ac:dyDescent="0.2">
      <c r="A223" s="167" t="s">
        <v>967</v>
      </c>
      <c r="B223" s="168" t="s">
        <v>1313</v>
      </c>
      <c r="C223" s="169" t="s">
        <v>1314</v>
      </c>
      <c r="D223" s="170" t="str">
        <f t="shared" si="14"/>
        <v>EL250670-ST</v>
      </c>
      <c r="E223" s="171" t="s">
        <v>1315</v>
      </c>
      <c r="F223" s="171" t="s">
        <v>113</v>
      </c>
      <c r="G223" s="171" t="s">
        <v>114</v>
      </c>
      <c r="H223" s="172">
        <v>12.5</v>
      </c>
      <c r="I223" s="125">
        <v>10.99</v>
      </c>
      <c r="J223" s="126">
        <v>10.99</v>
      </c>
      <c r="K223" s="197">
        <v>10.99</v>
      </c>
      <c r="L223" s="247">
        <f t="shared" si="15"/>
        <v>0</v>
      </c>
      <c r="M223" s="214">
        <v>21.99</v>
      </c>
      <c r="N223" s="215">
        <v>3</v>
      </c>
      <c r="O223" s="215">
        <v>36</v>
      </c>
      <c r="P223" s="216"/>
      <c r="Q223" s="217"/>
      <c r="R223" s="218"/>
      <c r="S223" s="215" t="s">
        <v>1316</v>
      </c>
      <c r="T223" s="207" t="s">
        <v>117</v>
      </c>
      <c r="U223" s="238" t="s">
        <v>1317</v>
      </c>
      <c r="V223" s="207" t="s">
        <v>356</v>
      </c>
      <c r="W223" s="207" t="s">
        <v>120</v>
      </c>
      <c r="X223" s="103">
        <v>69058</v>
      </c>
    </row>
    <row r="224" spans="1:24" s="57" customFormat="1" ht="15" customHeight="1" x14ac:dyDescent="0.2">
      <c r="A224" s="167" t="s">
        <v>1318</v>
      </c>
      <c r="B224" s="168" t="s">
        <v>1319</v>
      </c>
      <c r="C224" s="169" t="s">
        <v>1320</v>
      </c>
      <c r="D224" s="170" t="str">
        <f t="shared" si="14"/>
        <v>EL250690-ST</v>
      </c>
      <c r="E224" s="171" t="s">
        <v>1321</v>
      </c>
      <c r="F224" s="171" t="s">
        <v>113</v>
      </c>
      <c r="G224" s="171" t="s">
        <v>114</v>
      </c>
      <c r="H224" s="172">
        <v>12.5</v>
      </c>
      <c r="I224" s="125">
        <v>10.99</v>
      </c>
      <c r="J224" s="126">
        <v>10.99</v>
      </c>
      <c r="K224" s="197">
        <v>10.99</v>
      </c>
      <c r="L224" s="247">
        <f t="shared" si="15"/>
        <v>0</v>
      </c>
      <c r="M224" s="214">
        <v>21.99</v>
      </c>
      <c r="N224" s="215">
        <v>3</v>
      </c>
      <c r="O224" s="215">
        <v>48</v>
      </c>
      <c r="P224" s="216"/>
      <c r="Q224" s="217"/>
      <c r="R224" s="218"/>
      <c r="S224" s="215" t="s">
        <v>1322</v>
      </c>
      <c r="T224" s="207" t="s">
        <v>117</v>
      </c>
      <c r="U224" s="238" t="s">
        <v>1323</v>
      </c>
      <c r="V224" s="207" t="s">
        <v>1324</v>
      </c>
      <c r="W224" s="207" t="s">
        <v>120</v>
      </c>
      <c r="X224" s="103">
        <v>69059</v>
      </c>
    </row>
    <row r="225" spans="1:24" s="57" customFormat="1" ht="15" customHeight="1" x14ac:dyDescent="0.2">
      <c r="A225" s="167" t="s">
        <v>431</v>
      </c>
      <c r="B225" s="168" t="s">
        <v>1325</v>
      </c>
      <c r="C225" s="169" t="s">
        <v>1326</v>
      </c>
      <c r="D225" s="170" t="str">
        <f t="shared" si="14"/>
        <v>EL251076-ST</v>
      </c>
      <c r="E225" s="171" t="s">
        <v>1327</v>
      </c>
      <c r="F225" s="171" t="s">
        <v>132</v>
      </c>
      <c r="G225" s="171" t="s">
        <v>1328</v>
      </c>
      <c r="H225" s="172">
        <v>3.95</v>
      </c>
      <c r="I225" s="125">
        <v>1.99</v>
      </c>
      <c r="J225" s="126">
        <v>1.99</v>
      </c>
      <c r="K225" s="197">
        <v>0.99</v>
      </c>
      <c r="L225" s="247">
        <f t="shared" si="15"/>
        <v>-1</v>
      </c>
      <c r="M225" s="214">
        <v>3.99</v>
      </c>
      <c r="N225" s="215">
        <v>12</v>
      </c>
      <c r="O225" s="215">
        <v>48</v>
      </c>
      <c r="P225" s="216"/>
      <c r="Q225" s="217"/>
      <c r="R225" s="218"/>
      <c r="S225" s="215" t="s">
        <v>1329</v>
      </c>
      <c r="T225" s="207" t="s">
        <v>514</v>
      </c>
      <c r="U225" s="239" t="s">
        <v>1330</v>
      </c>
      <c r="V225" s="207" t="s">
        <v>468</v>
      </c>
      <c r="W225" s="207" t="s">
        <v>1331</v>
      </c>
      <c r="X225" s="33">
        <v>69060</v>
      </c>
    </row>
    <row r="226" spans="1:24" s="57" customFormat="1" ht="15" customHeight="1" x14ac:dyDescent="0.2">
      <c r="A226" s="167" t="s">
        <v>431</v>
      </c>
      <c r="B226" s="168" t="s">
        <v>1332</v>
      </c>
      <c r="C226" s="169" t="s">
        <v>1333</v>
      </c>
      <c r="D226" s="170" t="str">
        <f t="shared" si="14"/>
        <v>EL251079-ST</v>
      </c>
      <c r="E226" s="171" t="s">
        <v>1334</v>
      </c>
      <c r="F226" s="171" t="s">
        <v>132</v>
      </c>
      <c r="G226" s="171" t="s">
        <v>1328</v>
      </c>
      <c r="H226" s="172">
        <v>5.95</v>
      </c>
      <c r="I226" s="125">
        <v>3.99</v>
      </c>
      <c r="J226" s="126">
        <v>3.99</v>
      </c>
      <c r="K226" s="197">
        <v>1.99</v>
      </c>
      <c r="L226" s="247">
        <f t="shared" si="15"/>
        <v>-2</v>
      </c>
      <c r="M226" s="214">
        <v>7.99</v>
      </c>
      <c r="N226" s="215">
        <v>6</v>
      </c>
      <c r="O226" s="215">
        <v>48</v>
      </c>
      <c r="P226" s="216"/>
      <c r="Q226" s="217"/>
      <c r="R226" s="218"/>
      <c r="S226" s="215" t="s">
        <v>1335</v>
      </c>
      <c r="T226" s="207" t="s">
        <v>514</v>
      </c>
      <c r="U226" s="239" t="s">
        <v>1336</v>
      </c>
      <c r="V226" s="207" t="s">
        <v>1337</v>
      </c>
      <c r="W226" s="207" t="s">
        <v>1331</v>
      </c>
      <c r="X226" s="33">
        <v>69062</v>
      </c>
    </row>
    <row r="227" spans="1:24" s="57" customFormat="1" ht="15" customHeight="1" x14ac:dyDescent="0.2">
      <c r="A227" s="167" t="s">
        <v>431</v>
      </c>
      <c r="B227" s="168" t="s">
        <v>1338</v>
      </c>
      <c r="C227" s="169" t="s">
        <v>1339</v>
      </c>
      <c r="D227" s="170" t="str">
        <f t="shared" si="14"/>
        <v>EL251085-ST</v>
      </c>
      <c r="E227" s="171" t="s">
        <v>1340</v>
      </c>
      <c r="F227" s="171" t="s">
        <v>113</v>
      </c>
      <c r="G227" s="171" t="s">
        <v>114</v>
      </c>
      <c r="H227" s="172">
        <v>5.95</v>
      </c>
      <c r="I227" s="125">
        <v>3.5</v>
      </c>
      <c r="J227" s="126">
        <v>3.5</v>
      </c>
      <c r="K227" s="197">
        <v>5.95</v>
      </c>
      <c r="L227" s="247">
        <f t="shared" si="15"/>
        <v>2.4500000000000002</v>
      </c>
      <c r="M227" s="214">
        <v>6.99</v>
      </c>
      <c r="N227" s="215">
        <v>3</v>
      </c>
      <c r="O227" s="215">
        <v>48</v>
      </c>
      <c r="P227" s="216"/>
      <c r="Q227" s="217"/>
      <c r="R227" s="218"/>
      <c r="S227" s="215" t="s">
        <v>1341</v>
      </c>
      <c r="T227" s="207" t="s">
        <v>117</v>
      </c>
      <c r="U227" s="238" t="s">
        <v>1342</v>
      </c>
      <c r="V227" s="207" t="s">
        <v>485</v>
      </c>
      <c r="W227" s="207" t="s">
        <v>120</v>
      </c>
      <c r="X227" s="103">
        <v>69064</v>
      </c>
    </row>
    <row r="228" spans="1:24" s="57" customFormat="1" ht="15" customHeight="1" x14ac:dyDescent="0.2">
      <c r="A228" s="167" t="s">
        <v>431</v>
      </c>
      <c r="B228" s="168" t="s">
        <v>1343</v>
      </c>
      <c r="C228" s="169" t="s">
        <v>1344</v>
      </c>
      <c r="D228" s="170" t="str">
        <f t="shared" si="14"/>
        <v>EL251086-ST</v>
      </c>
      <c r="E228" s="171" t="s">
        <v>1345</v>
      </c>
      <c r="F228" s="171" t="s">
        <v>113</v>
      </c>
      <c r="G228" s="171" t="s">
        <v>114</v>
      </c>
      <c r="H228" s="172">
        <v>5.95</v>
      </c>
      <c r="I228" s="125">
        <v>5.25</v>
      </c>
      <c r="J228" s="126">
        <v>5.25</v>
      </c>
      <c r="K228" s="197">
        <v>5.25</v>
      </c>
      <c r="L228" s="247">
        <f t="shared" si="15"/>
        <v>0</v>
      </c>
      <c r="M228" s="214">
        <v>10.5</v>
      </c>
      <c r="N228" s="215">
        <v>3</v>
      </c>
      <c r="O228" s="215">
        <v>48</v>
      </c>
      <c r="P228" s="216"/>
      <c r="Q228" s="217"/>
      <c r="R228" s="218"/>
      <c r="S228" s="215" t="s">
        <v>1346</v>
      </c>
      <c r="T228" s="207" t="s">
        <v>117</v>
      </c>
      <c r="U228" s="238" t="s">
        <v>1347</v>
      </c>
      <c r="V228" s="207" t="s">
        <v>503</v>
      </c>
      <c r="W228" s="207" t="s">
        <v>120</v>
      </c>
      <c r="X228" s="103">
        <v>69065</v>
      </c>
    </row>
    <row r="229" spans="1:24" s="57" customFormat="1" ht="15" customHeight="1" x14ac:dyDescent="0.2">
      <c r="A229" s="167" t="s">
        <v>457</v>
      </c>
      <c r="B229" s="168" t="s">
        <v>1348</v>
      </c>
      <c r="C229" s="169" t="s">
        <v>1349</v>
      </c>
      <c r="D229" s="170" t="str">
        <f t="shared" si="14"/>
        <v>EL251090-ST</v>
      </c>
      <c r="E229" s="171" t="s">
        <v>1350</v>
      </c>
      <c r="F229" s="171" t="s">
        <v>132</v>
      </c>
      <c r="G229" s="171" t="s">
        <v>915</v>
      </c>
      <c r="H229" s="172">
        <v>5.95</v>
      </c>
      <c r="I229" s="125">
        <v>3.5</v>
      </c>
      <c r="J229" s="126">
        <v>3.5</v>
      </c>
      <c r="K229" s="197">
        <v>1.75</v>
      </c>
      <c r="L229" s="247">
        <f t="shared" si="15"/>
        <v>-1.75</v>
      </c>
      <c r="M229" s="214">
        <v>6.99</v>
      </c>
      <c r="N229" s="215">
        <v>6</v>
      </c>
      <c r="O229" s="215">
        <v>48</v>
      </c>
      <c r="P229" s="216"/>
      <c r="Q229" s="217"/>
      <c r="R229" s="218"/>
      <c r="S229" s="215" t="s">
        <v>1351</v>
      </c>
      <c r="T229" s="207" t="s">
        <v>514</v>
      </c>
      <c r="U229" s="239" t="s">
        <v>1352</v>
      </c>
      <c r="V229" s="207" t="s">
        <v>915</v>
      </c>
      <c r="W229" s="207" t="s">
        <v>120</v>
      </c>
      <c r="X229" s="33">
        <v>37009</v>
      </c>
    </row>
    <row r="230" spans="1:24" s="57" customFormat="1" ht="15" customHeight="1" x14ac:dyDescent="0.2">
      <c r="A230" s="167" t="s">
        <v>457</v>
      </c>
      <c r="B230" s="168" t="s">
        <v>1353</v>
      </c>
      <c r="C230" s="169" t="s">
        <v>1354</v>
      </c>
      <c r="D230" s="170" t="str">
        <f t="shared" si="14"/>
        <v>EL251095-ST</v>
      </c>
      <c r="E230" s="171" t="s">
        <v>1355</v>
      </c>
      <c r="F230" s="171" t="s">
        <v>132</v>
      </c>
      <c r="G230" s="171" t="s">
        <v>915</v>
      </c>
      <c r="H230" s="172">
        <v>5.95</v>
      </c>
      <c r="I230" s="125">
        <v>3.5</v>
      </c>
      <c r="J230" s="126">
        <v>3.5</v>
      </c>
      <c r="K230" s="197">
        <v>1.75</v>
      </c>
      <c r="L230" s="247">
        <f t="shared" si="15"/>
        <v>-1.75</v>
      </c>
      <c r="M230" s="214">
        <v>6.99</v>
      </c>
      <c r="N230" s="215">
        <v>6</v>
      </c>
      <c r="O230" s="215">
        <v>48</v>
      </c>
      <c r="P230" s="216"/>
      <c r="Q230" s="217"/>
      <c r="R230" s="218"/>
      <c r="S230" s="215" t="s">
        <v>1356</v>
      </c>
      <c r="T230" s="207" t="s">
        <v>514</v>
      </c>
      <c r="U230" s="239" t="s">
        <v>1357</v>
      </c>
      <c r="V230" s="207" t="s">
        <v>915</v>
      </c>
      <c r="W230" s="207" t="s">
        <v>1331</v>
      </c>
      <c r="X230" s="33">
        <v>69066</v>
      </c>
    </row>
    <row r="231" spans="1:24" s="57" customFormat="1" ht="15" customHeight="1" x14ac:dyDescent="0.2">
      <c r="A231" s="167" t="s">
        <v>457</v>
      </c>
      <c r="B231" s="168" t="s">
        <v>1358</v>
      </c>
      <c r="C231" s="169" t="s">
        <v>1359</v>
      </c>
      <c r="D231" s="170" t="str">
        <f t="shared" si="14"/>
        <v>EL251100-ST</v>
      </c>
      <c r="E231" s="171" t="s">
        <v>1360</v>
      </c>
      <c r="F231" s="171" t="s">
        <v>132</v>
      </c>
      <c r="G231" s="171" t="s">
        <v>915</v>
      </c>
      <c r="H231" s="172">
        <v>7.5</v>
      </c>
      <c r="I231" s="125">
        <v>3.5</v>
      </c>
      <c r="J231" s="126">
        <v>3.5</v>
      </c>
      <c r="K231" s="197">
        <v>1.75</v>
      </c>
      <c r="L231" s="247">
        <f t="shared" si="15"/>
        <v>-1.75</v>
      </c>
      <c r="M231" s="214">
        <v>6.99</v>
      </c>
      <c r="N231" s="215">
        <v>6</v>
      </c>
      <c r="O231" s="215">
        <v>48</v>
      </c>
      <c r="P231" s="216"/>
      <c r="Q231" s="217"/>
      <c r="R231" s="218"/>
      <c r="S231" s="215" t="s">
        <v>1361</v>
      </c>
      <c r="T231" s="207" t="s">
        <v>514</v>
      </c>
      <c r="U231" s="239" t="s">
        <v>1362</v>
      </c>
      <c r="V231" s="207" t="s">
        <v>915</v>
      </c>
      <c r="W231" s="207" t="s">
        <v>120</v>
      </c>
      <c r="X231" s="33">
        <v>69067</v>
      </c>
    </row>
    <row r="232" spans="1:24" s="57" customFormat="1" ht="15" customHeight="1" x14ac:dyDescent="0.2">
      <c r="A232" s="167" t="s">
        <v>163</v>
      </c>
      <c r="B232" s="168" t="s">
        <v>1363</v>
      </c>
      <c r="C232" s="169" t="s">
        <v>1364</v>
      </c>
      <c r="D232" s="170" t="str">
        <f t="shared" si="14"/>
        <v>EL251141-ST</v>
      </c>
      <c r="E232" s="171" t="s">
        <v>1365</v>
      </c>
      <c r="F232" s="171" t="s">
        <v>378</v>
      </c>
      <c r="G232" s="171" t="s">
        <v>379</v>
      </c>
      <c r="H232" s="172">
        <v>9.9</v>
      </c>
      <c r="I232" s="125">
        <v>10.99</v>
      </c>
      <c r="J232" s="126">
        <v>10.99</v>
      </c>
      <c r="K232" s="197">
        <v>10.99</v>
      </c>
      <c r="L232" s="247">
        <f t="shared" si="15"/>
        <v>0</v>
      </c>
      <c r="M232" s="214">
        <v>21.99</v>
      </c>
      <c r="N232" s="215">
        <v>3</v>
      </c>
      <c r="O232" s="215">
        <v>48</v>
      </c>
      <c r="P232" s="216"/>
      <c r="Q232" s="217"/>
      <c r="R232" s="218"/>
      <c r="S232" s="215" t="s">
        <v>1366</v>
      </c>
      <c r="T232" s="207" t="s">
        <v>117</v>
      </c>
      <c r="U232" s="238" t="s">
        <v>1367</v>
      </c>
      <c r="V232" s="207" t="s">
        <v>382</v>
      </c>
      <c r="W232" s="207" t="s">
        <v>120</v>
      </c>
      <c r="X232" s="103">
        <v>47689</v>
      </c>
    </row>
    <row r="233" spans="1:24" s="57" customFormat="1" ht="15" customHeight="1" x14ac:dyDescent="0.2">
      <c r="A233" s="167" t="s">
        <v>163</v>
      </c>
      <c r="B233" s="168" t="s">
        <v>1368</v>
      </c>
      <c r="C233" s="169" t="s">
        <v>1369</v>
      </c>
      <c r="D233" s="170" t="str">
        <f t="shared" si="14"/>
        <v>EL251142-ST</v>
      </c>
      <c r="E233" s="171" t="s">
        <v>1370</v>
      </c>
      <c r="F233" s="171" t="s">
        <v>378</v>
      </c>
      <c r="G233" s="171" t="s">
        <v>406</v>
      </c>
      <c r="H233" s="172">
        <v>9.9</v>
      </c>
      <c r="I233" s="125">
        <v>8.5</v>
      </c>
      <c r="J233" s="126">
        <v>8.5</v>
      </c>
      <c r="K233" s="197">
        <v>8.5</v>
      </c>
      <c r="L233" s="247">
        <f t="shared" si="15"/>
        <v>0</v>
      </c>
      <c r="M233" s="214">
        <v>16.989999999999998</v>
      </c>
      <c r="N233" s="215">
        <v>3</v>
      </c>
      <c r="O233" s="215">
        <v>48</v>
      </c>
      <c r="P233" s="216"/>
      <c r="Q233" s="217"/>
      <c r="R233" s="218"/>
      <c r="S233" s="215" t="s">
        <v>1371</v>
      </c>
      <c r="T233" s="207" t="s">
        <v>117</v>
      </c>
      <c r="U233" s="238" t="s">
        <v>1372</v>
      </c>
      <c r="V233" s="207" t="s">
        <v>409</v>
      </c>
      <c r="W233" s="207" t="s">
        <v>120</v>
      </c>
      <c r="X233" s="103">
        <v>47688</v>
      </c>
    </row>
    <row r="234" spans="1:24" s="57" customFormat="1" ht="15" customHeight="1" x14ac:dyDescent="0.2">
      <c r="A234" s="167" t="s">
        <v>163</v>
      </c>
      <c r="B234" s="168" t="s">
        <v>1373</v>
      </c>
      <c r="C234" s="169" t="s">
        <v>1374</v>
      </c>
      <c r="D234" s="170" t="str">
        <f t="shared" si="14"/>
        <v>EL251143-ST</v>
      </c>
      <c r="E234" s="171" t="s">
        <v>1375</v>
      </c>
      <c r="F234" s="171" t="s">
        <v>378</v>
      </c>
      <c r="G234" s="171" t="s">
        <v>406</v>
      </c>
      <c r="H234" s="172">
        <v>9.9</v>
      </c>
      <c r="I234" s="125">
        <v>8.5</v>
      </c>
      <c r="J234" s="126">
        <v>8.5</v>
      </c>
      <c r="K234" s="197">
        <v>8.5</v>
      </c>
      <c r="L234" s="247">
        <f t="shared" si="15"/>
        <v>0</v>
      </c>
      <c r="M234" s="214">
        <v>16.989999999999998</v>
      </c>
      <c r="N234" s="215">
        <v>3</v>
      </c>
      <c r="O234" s="215">
        <v>48</v>
      </c>
      <c r="P234" s="216"/>
      <c r="Q234" s="217"/>
      <c r="R234" s="218"/>
      <c r="S234" s="215" t="s">
        <v>1376</v>
      </c>
      <c r="T234" s="207" t="s">
        <v>117</v>
      </c>
      <c r="U234" s="238" t="s">
        <v>1377</v>
      </c>
      <c r="V234" s="207" t="s">
        <v>415</v>
      </c>
      <c r="W234" s="207" t="s">
        <v>120</v>
      </c>
      <c r="X234" s="103">
        <v>69069</v>
      </c>
    </row>
    <row r="235" spans="1:24" s="57" customFormat="1" ht="15" customHeight="1" x14ac:dyDescent="0.2">
      <c r="A235" s="167" t="s">
        <v>163</v>
      </c>
      <c r="B235" s="168" t="s">
        <v>1378</v>
      </c>
      <c r="C235" s="169" t="s">
        <v>1379</v>
      </c>
      <c r="D235" s="170" t="str">
        <f t="shared" si="14"/>
        <v>EL251144-ST</v>
      </c>
      <c r="E235" s="171" t="s">
        <v>1380</v>
      </c>
      <c r="F235" s="171" t="s">
        <v>378</v>
      </c>
      <c r="G235" s="171" t="s">
        <v>406</v>
      </c>
      <c r="H235" s="172">
        <v>9.9</v>
      </c>
      <c r="I235" s="125">
        <v>8.5</v>
      </c>
      <c r="J235" s="126">
        <v>8.5</v>
      </c>
      <c r="K235" s="197">
        <v>8.5</v>
      </c>
      <c r="L235" s="247">
        <f t="shared" si="15"/>
        <v>0</v>
      </c>
      <c r="M235" s="214">
        <v>16.989999999999998</v>
      </c>
      <c r="N235" s="215">
        <v>3</v>
      </c>
      <c r="O235" s="215">
        <v>48</v>
      </c>
      <c r="P235" s="216"/>
      <c r="Q235" s="217"/>
      <c r="R235" s="218"/>
      <c r="S235" s="215" t="s">
        <v>1381</v>
      </c>
      <c r="T235" s="207" t="s">
        <v>117</v>
      </c>
      <c r="U235" s="238" t="s">
        <v>1382</v>
      </c>
      <c r="V235" s="207" t="s">
        <v>415</v>
      </c>
      <c r="W235" s="207" t="s">
        <v>120</v>
      </c>
      <c r="X235" s="103">
        <v>69070</v>
      </c>
    </row>
    <row r="236" spans="1:24" s="57" customFormat="1" ht="15" customHeight="1" x14ac:dyDescent="0.2">
      <c r="A236" s="167" t="s">
        <v>292</v>
      </c>
      <c r="B236" s="168" t="s">
        <v>1383</v>
      </c>
      <c r="C236" s="169" t="s">
        <v>1384</v>
      </c>
      <c r="D236" s="170" t="str">
        <f t="shared" si="14"/>
        <v>EL251164-ST</v>
      </c>
      <c r="E236" s="171" t="s">
        <v>1385</v>
      </c>
      <c r="F236" s="171" t="s">
        <v>113</v>
      </c>
      <c r="G236" s="171" t="s">
        <v>114</v>
      </c>
      <c r="H236" s="172">
        <v>5.95</v>
      </c>
      <c r="I236" s="125">
        <v>6.5</v>
      </c>
      <c r="J236" s="126">
        <v>6.5</v>
      </c>
      <c r="K236" s="197">
        <v>6.5</v>
      </c>
      <c r="L236" s="247">
        <f t="shared" si="15"/>
        <v>0</v>
      </c>
      <c r="M236" s="214">
        <v>12.99</v>
      </c>
      <c r="N236" s="215">
        <v>3</v>
      </c>
      <c r="O236" s="215">
        <v>48</v>
      </c>
      <c r="P236" s="216"/>
      <c r="Q236" s="217"/>
      <c r="R236" s="218"/>
      <c r="S236" s="215" t="s">
        <v>1386</v>
      </c>
      <c r="T236" s="207" t="s">
        <v>117</v>
      </c>
      <c r="U236" s="238" t="s">
        <v>1387</v>
      </c>
      <c r="V236" s="207" t="s">
        <v>369</v>
      </c>
      <c r="W236" s="207" t="s">
        <v>120</v>
      </c>
      <c r="X236" s="103">
        <v>47687</v>
      </c>
    </row>
    <row r="237" spans="1:24" s="57" customFormat="1" ht="15" customHeight="1" x14ac:dyDescent="0.2">
      <c r="A237" s="167" t="s">
        <v>163</v>
      </c>
      <c r="B237" s="168" t="s">
        <v>1388</v>
      </c>
      <c r="C237" s="169" t="s">
        <v>1389</v>
      </c>
      <c r="D237" s="170" t="str">
        <f t="shared" si="14"/>
        <v>EL251184-ST</v>
      </c>
      <c r="E237" s="171" t="s">
        <v>1390</v>
      </c>
      <c r="F237" s="171" t="s">
        <v>113</v>
      </c>
      <c r="G237" s="171" t="s">
        <v>114</v>
      </c>
      <c r="H237" s="172">
        <v>9.9</v>
      </c>
      <c r="I237" s="125">
        <v>7.99</v>
      </c>
      <c r="J237" s="126">
        <v>7.99</v>
      </c>
      <c r="K237" s="197">
        <v>3.99</v>
      </c>
      <c r="L237" s="247">
        <f t="shared" si="15"/>
        <v>-4</v>
      </c>
      <c r="M237" s="214">
        <v>15.99</v>
      </c>
      <c r="N237" s="215">
        <v>4</v>
      </c>
      <c r="O237" s="215">
        <v>36</v>
      </c>
      <c r="P237" s="216"/>
      <c r="Q237" s="217"/>
      <c r="R237" s="218"/>
      <c r="S237" s="215" t="s">
        <v>1391</v>
      </c>
      <c r="T237" s="207" t="s">
        <v>514</v>
      </c>
      <c r="U237" s="239" t="s">
        <v>1392</v>
      </c>
      <c r="V237" s="207" t="s">
        <v>479</v>
      </c>
      <c r="W237" s="207" t="s">
        <v>120</v>
      </c>
      <c r="X237" s="33">
        <v>69078</v>
      </c>
    </row>
    <row r="238" spans="1:24" s="57" customFormat="1" ht="15" customHeight="1" x14ac:dyDescent="0.2">
      <c r="A238" s="173" t="s">
        <v>346</v>
      </c>
      <c r="B238" s="168" t="s">
        <v>1393</v>
      </c>
      <c r="C238" s="169" t="s">
        <v>1394</v>
      </c>
      <c r="D238" s="170" t="str">
        <f t="shared" si="14"/>
        <v>EL251300-ST</v>
      </c>
      <c r="E238" s="171" t="s">
        <v>1395</v>
      </c>
      <c r="F238" s="171" t="s">
        <v>132</v>
      </c>
      <c r="G238" s="171" t="s">
        <v>1396</v>
      </c>
      <c r="H238" s="172">
        <v>9.99</v>
      </c>
      <c r="I238" s="125"/>
      <c r="J238" s="126"/>
      <c r="K238" s="197">
        <v>9.99</v>
      </c>
      <c r="L238" s="247">
        <f t="shared" si="15"/>
        <v>9.99</v>
      </c>
      <c r="M238" s="214">
        <v>19.989999999999998</v>
      </c>
      <c r="N238" s="215">
        <v>3</v>
      </c>
      <c r="O238" s="215"/>
      <c r="P238" s="216"/>
      <c r="Q238" s="217"/>
      <c r="R238" s="218"/>
      <c r="S238" s="215">
        <v>618480043471</v>
      </c>
      <c r="T238" s="207" t="s">
        <v>117</v>
      </c>
      <c r="U238" s="238" t="s">
        <v>1397</v>
      </c>
      <c r="V238" s="207"/>
      <c r="W238" s="207" t="s">
        <v>120</v>
      </c>
      <c r="X238" s="103" t="e">
        <v>#N/A</v>
      </c>
    </row>
    <row r="239" spans="1:24" s="57" customFormat="1" ht="15" customHeight="1" x14ac:dyDescent="0.2">
      <c r="A239" s="167" t="s">
        <v>192</v>
      </c>
      <c r="B239" s="168" t="s">
        <v>1398</v>
      </c>
      <c r="C239" s="169" t="s">
        <v>1399</v>
      </c>
      <c r="D239" s="170" t="str">
        <f t="shared" si="14"/>
        <v>EL251301-ST</v>
      </c>
      <c r="E239" s="171" t="s">
        <v>1400</v>
      </c>
      <c r="F239" s="171" t="s">
        <v>132</v>
      </c>
      <c r="G239" s="171" t="s">
        <v>1186</v>
      </c>
      <c r="H239" s="172"/>
      <c r="I239" s="125"/>
      <c r="J239" s="126">
        <v>15.99</v>
      </c>
      <c r="K239" s="197">
        <v>24.99</v>
      </c>
      <c r="L239" s="247">
        <f t="shared" si="15"/>
        <v>8.9999999999999982</v>
      </c>
      <c r="M239" s="214">
        <v>49.99</v>
      </c>
      <c r="N239" s="215">
        <v>3</v>
      </c>
      <c r="O239" s="215">
        <v>12</v>
      </c>
      <c r="P239" s="216"/>
      <c r="Q239" s="217"/>
      <c r="R239" s="218"/>
      <c r="S239" s="215" t="s">
        <v>1401</v>
      </c>
      <c r="T239" s="207" t="s">
        <v>198</v>
      </c>
      <c r="U239" s="238" t="s">
        <v>1402</v>
      </c>
      <c r="V239" s="207" t="s">
        <v>1403</v>
      </c>
      <c r="W239" s="207" t="s">
        <v>120</v>
      </c>
      <c r="X239" s="103">
        <v>78288</v>
      </c>
    </row>
    <row r="240" spans="1:24" s="57" customFormat="1" ht="15" customHeight="1" x14ac:dyDescent="0.2">
      <c r="A240" s="173" t="s">
        <v>346</v>
      </c>
      <c r="B240" s="168" t="s">
        <v>1404</v>
      </c>
      <c r="C240" s="169" t="s">
        <v>1405</v>
      </c>
      <c r="D240" s="170" t="str">
        <f t="shared" si="14"/>
        <v>EL251302-ST</v>
      </c>
      <c r="E240" s="171" t="s">
        <v>1406</v>
      </c>
      <c r="F240" s="171" t="s">
        <v>132</v>
      </c>
      <c r="G240" s="174" t="s">
        <v>1407</v>
      </c>
      <c r="H240" s="172">
        <v>14.99</v>
      </c>
      <c r="I240" s="125">
        <v>14.99</v>
      </c>
      <c r="J240" s="126">
        <v>14.99</v>
      </c>
      <c r="K240" s="197">
        <v>14.99</v>
      </c>
      <c r="L240" s="247">
        <f t="shared" si="15"/>
        <v>0</v>
      </c>
      <c r="M240" s="214">
        <v>29.99</v>
      </c>
      <c r="N240" s="215">
        <v>3</v>
      </c>
      <c r="O240" s="215">
        <v>12</v>
      </c>
      <c r="P240" s="216"/>
      <c r="Q240" s="217"/>
      <c r="R240" s="218"/>
      <c r="S240" s="215" t="s">
        <v>1408</v>
      </c>
      <c r="T240" s="207" t="s">
        <v>198</v>
      </c>
      <c r="U240" s="238" t="s">
        <v>1409</v>
      </c>
      <c r="V240" s="207" t="s">
        <v>1407</v>
      </c>
      <c r="W240" s="207" t="s">
        <v>120</v>
      </c>
      <c r="X240" s="103">
        <v>80777</v>
      </c>
    </row>
    <row r="241" spans="1:24" s="57" customFormat="1" ht="15" customHeight="1" x14ac:dyDescent="0.2">
      <c r="A241" s="167" t="s">
        <v>192</v>
      </c>
      <c r="B241" s="168" t="s">
        <v>1410</v>
      </c>
      <c r="C241" s="169" t="s">
        <v>1411</v>
      </c>
      <c r="D241" s="170" t="str">
        <f t="shared" si="14"/>
        <v>EL251303-ST</v>
      </c>
      <c r="E241" s="171" t="s">
        <v>1412</v>
      </c>
      <c r="F241" s="171" t="s">
        <v>132</v>
      </c>
      <c r="G241" s="171" t="s">
        <v>1413</v>
      </c>
      <c r="H241" s="172">
        <v>7.99</v>
      </c>
      <c r="I241" s="125">
        <v>7.99</v>
      </c>
      <c r="J241" s="126">
        <v>7.99</v>
      </c>
      <c r="K241" s="197">
        <v>16.989999999999998</v>
      </c>
      <c r="L241" s="247">
        <f t="shared" si="15"/>
        <v>8.9999999999999982</v>
      </c>
      <c r="M241" s="214">
        <v>29.99</v>
      </c>
      <c r="N241" s="215">
        <v>3</v>
      </c>
      <c r="O241" s="215">
        <v>36</v>
      </c>
      <c r="P241" s="216"/>
      <c r="Q241" s="217"/>
      <c r="R241" s="218"/>
      <c r="S241" s="215" t="s">
        <v>1414</v>
      </c>
      <c r="T241" s="207" t="s">
        <v>198</v>
      </c>
      <c r="U241" s="238" t="s">
        <v>1415</v>
      </c>
      <c r="V241" s="207" t="s">
        <v>1416</v>
      </c>
      <c r="W241" s="207" t="s">
        <v>120</v>
      </c>
      <c r="X241" s="103">
        <v>80778</v>
      </c>
    </row>
    <row r="242" spans="1:24" s="57" customFormat="1" ht="15" customHeight="1" x14ac:dyDescent="0.2">
      <c r="A242" s="167" t="s">
        <v>200</v>
      </c>
      <c r="B242" s="168" t="s">
        <v>1417</v>
      </c>
      <c r="C242" s="169" t="s">
        <v>1418</v>
      </c>
      <c r="D242" s="170" t="str">
        <f t="shared" si="14"/>
        <v>EL251304-ST</v>
      </c>
      <c r="E242" s="171" t="s">
        <v>1419</v>
      </c>
      <c r="F242" s="171" t="s">
        <v>132</v>
      </c>
      <c r="G242" s="171" t="s">
        <v>828</v>
      </c>
      <c r="H242" s="172">
        <v>9.99</v>
      </c>
      <c r="I242" s="125">
        <v>10.99</v>
      </c>
      <c r="J242" s="126">
        <v>10.99</v>
      </c>
      <c r="K242" s="197">
        <v>10.99</v>
      </c>
      <c r="L242" s="247">
        <f t="shared" si="15"/>
        <v>0</v>
      </c>
      <c r="M242" s="214">
        <v>21.99</v>
      </c>
      <c r="N242" s="215">
        <v>3</v>
      </c>
      <c r="O242" s="215">
        <v>48</v>
      </c>
      <c r="P242" s="216"/>
      <c r="Q242" s="217"/>
      <c r="R242" s="218"/>
      <c r="S242" s="215" t="s">
        <v>1420</v>
      </c>
      <c r="T242" s="207" t="s">
        <v>117</v>
      </c>
      <c r="U242" s="238" t="s">
        <v>1421</v>
      </c>
      <c r="V242" s="207" t="s">
        <v>798</v>
      </c>
      <c r="W242" s="207" t="s">
        <v>120</v>
      </c>
      <c r="X242" s="103">
        <v>71250</v>
      </c>
    </row>
    <row r="243" spans="1:24" s="57" customFormat="1" ht="15" customHeight="1" x14ac:dyDescent="0.2">
      <c r="A243" s="167" t="s">
        <v>200</v>
      </c>
      <c r="B243" s="168" t="s">
        <v>1422</v>
      </c>
      <c r="C243" s="169" t="s">
        <v>1423</v>
      </c>
      <c r="D243" s="170" t="str">
        <f t="shared" si="14"/>
        <v>EL251305-ST</v>
      </c>
      <c r="E243" s="171" t="s">
        <v>1424</v>
      </c>
      <c r="F243" s="171" t="s">
        <v>132</v>
      </c>
      <c r="G243" s="171" t="s">
        <v>1425</v>
      </c>
      <c r="H243" s="172">
        <v>22.5</v>
      </c>
      <c r="I243" s="125">
        <v>22.5</v>
      </c>
      <c r="J243" s="126">
        <v>22.5</v>
      </c>
      <c r="K243" s="197">
        <v>22.5</v>
      </c>
      <c r="L243" s="247">
        <f t="shared" si="15"/>
        <v>0</v>
      </c>
      <c r="M243" s="214">
        <v>44.99</v>
      </c>
      <c r="N243" s="215">
        <v>3</v>
      </c>
      <c r="O243" s="215">
        <v>18</v>
      </c>
      <c r="P243" s="216"/>
      <c r="Q243" s="217"/>
      <c r="R243" s="218"/>
      <c r="S243" s="215" t="s">
        <v>1426</v>
      </c>
      <c r="T243" s="207" t="s">
        <v>117</v>
      </c>
      <c r="U243" s="238" t="s">
        <v>1427</v>
      </c>
      <c r="V243" s="207" t="s">
        <v>1072</v>
      </c>
      <c r="W243" s="207" t="s">
        <v>120</v>
      </c>
      <c r="X243" s="103">
        <v>72203</v>
      </c>
    </row>
    <row r="244" spans="1:24" s="57" customFormat="1" ht="15" customHeight="1" x14ac:dyDescent="0.2">
      <c r="A244" s="167" t="s">
        <v>200</v>
      </c>
      <c r="B244" s="168" t="s">
        <v>1428</v>
      </c>
      <c r="C244" s="169" t="s">
        <v>1429</v>
      </c>
      <c r="D244" s="170" t="str">
        <f t="shared" si="14"/>
        <v>EL251400-ST</v>
      </c>
      <c r="E244" s="171" t="s">
        <v>1430</v>
      </c>
      <c r="F244" s="171" t="s">
        <v>113</v>
      </c>
      <c r="G244" s="171" t="s">
        <v>114</v>
      </c>
      <c r="H244" s="172">
        <v>7.5</v>
      </c>
      <c r="I244" s="125">
        <v>7.99</v>
      </c>
      <c r="J244" s="126">
        <v>7.99</v>
      </c>
      <c r="K244" s="197">
        <v>7.99</v>
      </c>
      <c r="L244" s="247">
        <f t="shared" si="15"/>
        <v>0</v>
      </c>
      <c r="M244" s="214">
        <v>15.99</v>
      </c>
      <c r="N244" s="215">
        <v>3</v>
      </c>
      <c r="O244" s="215">
        <v>24</v>
      </c>
      <c r="P244" s="216"/>
      <c r="Q244" s="217"/>
      <c r="R244" s="218"/>
      <c r="S244" s="215" t="s">
        <v>1431</v>
      </c>
      <c r="T244" s="207" t="s">
        <v>117</v>
      </c>
      <c r="U244" s="238" t="s">
        <v>1432</v>
      </c>
      <c r="V244" s="207" t="s">
        <v>1433</v>
      </c>
      <c r="W244" s="207" t="s">
        <v>120</v>
      </c>
      <c r="X244" s="103">
        <v>71255</v>
      </c>
    </row>
    <row r="245" spans="1:24" s="57" customFormat="1" ht="15" customHeight="1" x14ac:dyDescent="0.2">
      <c r="A245" s="167" t="s">
        <v>200</v>
      </c>
      <c r="B245" s="168" t="s">
        <v>1434</v>
      </c>
      <c r="C245" s="169" t="s">
        <v>1435</v>
      </c>
      <c r="D245" s="170" t="str">
        <f t="shared" si="14"/>
        <v>EL251401-ST</v>
      </c>
      <c r="E245" s="171" t="s">
        <v>1436</v>
      </c>
      <c r="F245" s="171" t="s">
        <v>113</v>
      </c>
      <c r="G245" s="171" t="s">
        <v>114</v>
      </c>
      <c r="H245" s="172">
        <v>7.99</v>
      </c>
      <c r="I245" s="125">
        <v>8.5</v>
      </c>
      <c r="J245" s="126">
        <v>8.5</v>
      </c>
      <c r="K245" s="197">
        <v>8.5</v>
      </c>
      <c r="L245" s="247">
        <f t="shared" si="15"/>
        <v>0</v>
      </c>
      <c r="M245" s="214">
        <v>16.989999999999998</v>
      </c>
      <c r="N245" s="215">
        <v>3</v>
      </c>
      <c r="O245" s="215">
        <v>48</v>
      </c>
      <c r="P245" s="216"/>
      <c r="Q245" s="217"/>
      <c r="R245" s="218"/>
      <c r="S245" s="215" t="s">
        <v>1437</v>
      </c>
      <c r="T245" s="207" t="s">
        <v>117</v>
      </c>
      <c r="U245" s="238" t="s">
        <v>1438</v>
      </c>
      <c r="V245" s="207" t="s">
        <v>1433</v>
      </c>
      <c r="W245" s="207" t="s">
        <v>120</v>
      </c>
      <c r="X245" s="103">
        <v>70912</v>
      </c>
    </row>
    <row r="246" spans="1:24" s="57" customFormat="1" ht="15" customHeight="1" x14ac:dyDescent="0.2">
      <c r="A246" s="167" t="s">
        <v>200</v>
      </c>
      <c r="B246" s="168" t="s">
        <v>1439</v>
      </c>
      <c r="C246" s="169" t="s">
        <v>1440</v>
      </c>
      <c r="D246" s="170" t="str">
        <f t="shared" ref="D246:D277" si="16">HYPERLINK(U246,C246)</f>
        <v>EL251402-ST</v>
      </c>
      <c r="E246" s="171" t="s">
        <v>1441</v>
      </c>
      <c r="F246" s="171" t="s">
        <v>113</v>
      </c>
      <c r="G246" s="171" t="s">
        <v>114</v>
      </c>
      <c r="H246" s="172">
        <v>4.99</v>
      </c>
      <c r="I246" s="125">
        <v>5.25</v>
      </c>
      <c r="J246" s="126">
        <v>5.25</v>
      </c>
      <c r="K246" s="197">
        <v>5.25</v>
      </c>
      <c r="L246" s="247">
        <f t="shared" ref="L246:L277" si="17">K246-J246</f>
        <v>0</v>
      </c>
      <c r="M246" s="214">
        <v>10.5</v>
      </c>
      <c r="N246" s="215">
        <v>3</v>
      </c>
      <c r="O246" s="215">
        <v>96</v>
      </c>
      <c r="P246" s="216"/>
      <c r="Q246" s="217"/>
      <c r="R246" s="218"/>
      <c r="S246" s="215" t="s">
        <v>1442</v>
      </c>
      <c r="T246" s="207" t="s">
        <v>117</v>
      </c>
      <c r="U246" s="238" t="s">
        <v>1443</v>
      </c>
      <c r="V246" s="207" t="s">
        <v>1444</v>
      </c>
      <c r="W246" s="207" t="s">
        <v>120</v>
      </c>
      <c r="X246" s="103">
        <v>70913</v>
      </c>
    </row>
    <row r="247" spans="1:24" s="57" customFormat="1" ht="15" customHeight="1" x14ac:dyDescent="0.2">
      <c r="A247" s="167" t="s">
        <v>200</v>
      </c>
      <c r="B247" s="168" t="s">
        <v>1445</v>
      </c>
      <c r="C247" s="169" t="s">
        <v>1446</v>
      </c>
      <c r="D247" s="170" t="str">
        <f t="shared" si="16"/>
        <v>EL251403-ST</v>
      </c>
      <c r="E247" s="171" t="s">
        <v>1447</v>
      </c>
      <c r="F247" s="171" t="s">
        <v>113</v>
      </c>
      <c r="G247" s="171" t="s">
        <v>114</v>
      </c>
      <c r="H247" s="172">
        <v>9.99</v>
      </c>
      <c r="I247" s="125">
        <v>13.5</v>
      </c>
      <c r="J247" s="126">
        <v>13.5</v>
      </c>
      <c r="K247" s="197">
        <v>13.5</v>
      </c>
      <c r="L247" s="247">
        <f t="shared" si="17"/>
        <v>0</v>
      </c>
      <c r="M247" s="214">
        <v>26.99</v>
      </c>
      <c r="N247" s="215">
        <v>3</v>
      </c>
      <c r="O247" s="215">
        <v>48</v>
      </c>
      <c r="P247" s="216"/>
      <c r="Q247" s="217"/>
      <c r="R247" s="218"/>
      <c r="S247" s="215" t="s">
        <v>1448</v>
      </c>
      <c r="T247" s="207" t="s">
        <v>117</v>
      </c>
      <c r="U247" s="238" t="s">
        <v>1449</v>
      </c>
      <c r="V247" s="207" t="s">
        <v>1450</v>
      </c>
      <c r="W247" s="207" t="s">
        <v>120</v>
      </c>
      <c r="X247" s="103">
        <v>75507</v>
      </c>
    </row>
    <row r="248" spans="1:24" s="57" customFormat="1" ht="15" customHeight="1" x14ac:dyDescent="0.2">
      <c r="A248" s="167" t="s">
        <v>200</v>
      </c>
      <c r="B248" s="168" t="s">
        <v>1451</v>
      </c>
      <c r="C248" s="169" t="s">
        <v>1452</v>
      </c>
      <c r="D248" s="170" t="str">
        <f t="shared" si="16"/>
        <v>EL251404-ST</v>
      </c>
      <c r="E248" s="171" t="s">
        <v>1453</v>
      </c>
      <c r="F248" s="171" t="s">
        <v>113</v>
      </c>
      <c r="G248" s="171" t="s">
        <v>114</v>
      </c>
      <c r="H248" s="172">
        <v>9.99</v>
      </c>
      <c r="I248" s="125">
        <v>12.5</v>
      </c>
      <c r="J248" s="126">
        <v>12.5</v>
      </c>
      <c r="K248" s="197">
        <v>12.5</v>
      </c>
      <c r="L248" s="247">
        <f t="shared" si="17"/>
        <v>0</v>
      </c>
      <c r="M248" s="214">
        <v>24.99</v>
      </c>
      <c r="N248" s="215">
        <v>3</v>
      </c>
      <c r="O248" s="215">
        <v>48</v>
      </c>
      <c r="P248" s="216"/>
      <c r="Q248" s="217"/>
      <c r="R248" s="218"/>
      <c r="S248" s="215" t="s">
        <v>1454</v>
      </c>
      <c r="T248" s="207" t="s">
        <v>117</v>
      </c>
      <c r="U248" s="238" t="s">
        <v>1455</v>
      </c>
      <c r="V248" s="207" t="s">
        <v>479</v>
      </c>
      <c r="W248" s="207" t="s">
        <v>120</v>
      </c>
      <c r="X248" s="103">
        <v>85302</v>
      </c>
    </row>
    <row r="249" spans="1:24" s="57" customFormat="1" ht="15" customHeight="1" x14ac:dyDescent="0.2">
      <c r="A249" s="167" t="s">
        <v>200</v>
      </c>
      <c r="B249" s="168" t="s">
        <v>1456</v>
      </c>
      <c r="C249" s="169" t="s">
        <v>1457</v>
      </c>
      <c r="D249" s="170" t="str">
        <f t="shared" si="16"/>
        <v>EL251405-ST</v>
      </c>
      <c r="E249" s="171" t="s">
        <v>1458</v>
      </c>
      <c r="F249" s="171" t="s">
        <v>113</v>
      </c>
      <c r="G249" s="171" t="s">
        <v>114</v>
      </c>
      <c r="H249" s="172">
        <v>9.99</v>
      </c>
      <c r="I249" s="125">
        <v>10.5</v>
      </c>
      <c r="J249" s="126">
        <v>10.5</v>
      </c>
      <c r="K249" s="197">
        <v>10.5</v>
      </c>
      <c r="L249" s="247">
        <f t="shared" si="17"/>
        <v>0</v>
      </c>
      <c r="M249" s="214">
        <v>20.99</v>
      </c>
      <c r="N249" s="215">
        <v>3</v>
      </c>
      <c r="O249" s="215">
        <v>48</v>
      </c>
      <c r="P249" s="216"/>
      <c r="Q249" s="217"/>
      <c r="R249" s="218"/>
      <c r="S249" s="215" t="s">
        <v>1459</v>
      </c>
      <c r="T249" s="207" t="s">
        <v>117</v>
      </c>
      <c r="U249" s="238" t="s">
        <v>1460</v>
      </c>
      <c r="V249" s="207" t="s">
        <v>1461</v>
      </c>
      <c r="W249" s="207" t="s">
        <v>120</v>
      </c>
      <c r="X249" s="103">
        <v>71252</v>
      </c>
    </row>
    <row r="250" spans="1:24" s="57" customFormat="1" ht="15" customHeight="1" x14ac:dyDescent="0.2">
      <c r="A250" s="167" t="s">
        <v>200</v>
      </c>
      <c r="B250" s="168" t="s">
        <v>1462</v>
      </c>
      <c r="C250" s="169" t="s">
        <v>1463</v>
      </c>
      <c r="D250" s="170" t="str">
        <f t="shared" si="16"/>
        <v>EL251406-ST</v>
      </c>
      <c r="E250" s="171" t="s">
        <v>1464</v>
      </c>
      <c r="F250" s="171" t="s">
        <v>113</v>
      </c>
      <c r="G250" s="171" t="s">
        <v>114</v>
      </c>
      <c r="H250" s="172">
        <v>8.5</v>
      </c>
      <c r="I250" s="125">
        <v>8.99</v>
      </c>
      <c r="J250" s="126">
        <v>8.99</v>
      </c>
      <c r="K250" s="197">
        <v>8.99</v>
      </c>
      <c r="L250" s="247">
        <f t="shared" si="17"/>
        <v>0</v>
      </c>
      <c r="M250" s="214">
        <v>17.989999999999998</v>
      </c>
      <c r="N250" s="215">
        <v>3</v>
      </c>
      <c r="O250" s="215">
        <v>36</v>
      </c>
      <c r="P250" s="216"/>
      <c r="Q250" s="217"/>
      <c r="R250" s="218"/>
      <c r="S250" s="215" t="s">
        <v>1465</v>
      </c>
      <c r="T250" s="207" t="s">
        <v>117</v>
      </c>
      <c r="U250" s="238" t="s">
        <v>1466</v>
      </c>
      <c r="V250" s="207" t="s">
        <v>1467</v>
      </c>
      <c r="W250" s="207" t="s">
        <v>120</v>
      </c>
      <c r="X250" s="103">
        <v>71134</v>
      </c>
    </row>
    <row r="251" spans="1:24" s="57" customFormat="1" ht="15" customHeight="1" x14ac:dyDescent="0.2">
      <c r="A251" s="167" t="s">
        <v>200</v>
      </c>
      <c r="B251" s="168" t="s">
        <v>1468</v>
      </c>
      <c r="C251" s="169" t="s">
        <v>1469</v>
      </c>
      <c r="D251" s="170" t="str">
        <f t="shared" si="16"/>
        <v>EL251407-ST</v>
      </c>
      <c r="E251" s="171" t="s">
        <v>1470</v>
      </c>
      <c r="F251" s="171" t="s">
        <v>113</v>
      </c>
      <c r="G251" s="171" t="s">
        <v>114</v>
      </c>
      <c r="H251" s="172">
        <v>8.5</v>
      </c>
      <c r="I251" s="125">
        <v>8.99</v>
      </c>
      <c r="J251" s="126">
        <v>8.99</v>
      </c>
      <c r="K251" s="197">
        <v>8.99</v>
      </c>
      <c r="L251" s="247">
        <f t="shared" si="17"/>
        <v>0</v>
      </c>
      <c r="M251" s="214">
        <v>17.989999999999998</v>
      </c>
      <c r="N251" s="215">
        <v>3</v>
      </c>
      <c r="O251" s="215">
        <v>36</v>
      </c>
      <c r="P251" s="216"/>
      <c r="Q251" s="217"/>
      <c r="R251" s="218"/>
      <c r="S251" s="215" t="s">
        <v>1471</v>
      </c>
      <c r="T251" s="207" t="s">
        <v>117</v>
      </c>
      <c r="U251" s="238" t="s">
        <v>1472</v>
      </c>
      <c r="V251" s="207" t="s">
        <v>558</v>
      </c>
      <c r="W251" s="207" t="s">
        <v>120</v>
      </c>
      <c r="X251" s="103">
        <v>71248</v>
      </c>
    </row>
    <row r="252" spans="1:24" s="57" customFormat="1" ht="15" customHeight="1" x14ac:dyDescent="0.2">
      <c r="A252" s="167" t="s">
        <v>192</v>
      </c>
      <c r="B252" s="168" t="s">
        <v>1473</v>
      </c>
      <c r="C252" s="169" t="s">
        <v>1474</v>
      </c>
      <c r="D252" s="170" t="str">
        <f t="shared" si="16"/>
        <v>EL251408-ST</v>
      </c>
      <c r="E252" s="171" t="s">
        <v>1475</v>
      </c>
      <c r="F252" s="171" t="s">
        <v>113</v>
      </c>
      <c r="G252" s="171" t="s">
        <v>114</v>
      </c>
      <c r="H252" s="172">
        <v>7.5</v>
      </c>
      <c r="I252" s="125">
        <v>7.99</v>
      </c>
      <c r="J252" s="126">
        <v>7.99</v>
      </c>
      <c r="K252" s="197">
        <v>7.99</v>
      </c>
      <c r="L252" s="247">
        <f t="shared" si="17"/>
        <v>0</v>
      </c>
      <c r="M252" s="214">
        <v>15.99</v>
      </c>
      <c r="N252" s="215">
        <v>3</v>
      </c>
      <c r="O252" s="215">
        <v>48</v>
      </c>
      <c r="P252" s="216"/>
      <c r="Q252" s="217"/>
      <c r="R252" s="218"/>
      <c r="S252" s="215" t="s">
        <v>1476</v>
      </c>
      <c r="T252" s="207" t="s">
        <v>198</v>
      </c>
      <c r="U252" s="238" t="s">
        <v>1477</v>
      </c>
      <c r="V252" s="207" t="s">
        <v>1478</v>
      </c>
      <c r="W252" s="207" t="s">
        <v>120</v>
      </c>
      <c r="X252" s="103">
        <v>74786</v>
      </c>
    </row>
    <row r="253" spans="1:24" s="57" customFormat="1" ht="15" customHeight="1" x14ac:dyDescent="0.2">
      <c r="A253" s="167" t="s">
        <v>200</v>
      </c>
      <c r="B253" s="168" t="s">
        <v>1479</v>
      </c>
      <c r="C253" s="169" t="s">
        <v>1480</v>
      </c>
      <c r="D253" s="170" t="str">
        <f t="shared" si="16"/>
        <v>EL251409-ST</v>
      </c>
      <c r="E253" s="171" t="s">
        <v>1481</v>
      </c>
      <c r="F253" s="171" t="s">
        <v>113</v>
      </c>
      <c r="G253" s="171" t="s">
        <v>114</v>
      </c>
      <c r="H253" s="172">
        <v>7.5</v>
      </c>
      <c r="I253" s="125">
        <v>7.99</v>
      </c>
      <c r="J253" s="126">
        <v>7.99</v>
      </c>
      <c r="K253" s="197">
        <v>7.99</v>
      </c>
      <c r="L253" s="247">
        <f t="shared" si="17"/>
        <v>0</v>
      </c>
      <c r="M253" s="214">
        <v>15.99</v>
      </c>
      <c r="N253" s="215">
        <v>3</v>
      </c>
      <c r="O253" s="215">
        <v>48</v>
      </c>
      <c r="P253" s="216"/>
      <c r="Q253" s="217"/>
      <c r="R253" s="218"/>
      <c r="S253" s="215" t="s">
        <v>1482</v>
      </c>
      <c r="T253" s="207" t="s">
        <v>117</v>
      </c>
      <c r="U253" s="238" t="s">
        <v>1483</v>
      </c>
      <c r="V253" s="207" t="s">
        <v>1484</v>
      </c>
      <c r="W253" s="207" t="s">
        <v>120</v>
      </c>
      <c r="X253" s="103">
        <v>71251</v>
      </c>
    </row>
    <row r="254" spans="1:24" s="57" customFormat="1" ht="15" customHeight="1" x14ac:dyDescent="0.2">
      <c r="A254" s="167" t="s">
        <v>200</v>
      </c>
      <c r="B254" s="168" t="s">
        <v>1485</v>
      </c>
      <c r="C254" s="169" t="s">
        <v>1486</v>
      </c>
      <c r="D254" s="170" t="str">
        <f t="shared" si="16"/>
        <v>EL251410-ST</v>
      </c>
      <c r="E254" s="171" t="s">
        <v>1487</v>
      </c>
      <c r="F254" s="171" t="s">
        <v>113</v>
      </c>
      <c r="G254" s="171" t="s">
        <v>114</v>
      </c>
      <c r="H254" s="172">
        <v>8.5</v>
      </c>
      <c r="I254" s="125">
        <v>8.99</v>
      </c>
      <c r="J254" s="126">
        <v>8.99</v>
      </c>
      <c r="K254" s="197">
        <v>8.99</v>
      </c>
      <c r="L254" s="247">
        <f t="shared" si="17"/>
        <v>0</v>
      </c>
      <c r="M254" s="214">
        <v>17.989999999999998</v>
      </c>
      <c r="N254" s="215">
        <v>3</v>
      </c>
      <c r="O254" s="215">
        <v>48</v>
      </c>
      <c r="P254" s="216"/>
      <c r="Q254" s="217"/>
      <c r="R254" s="218"/>
      <c r="S254" s="215" t="s">
        <v>1488</v>
      </c>
      <c r="T254" s="207" t="s">
        <v>117</v>
      </c>
      <c r="U254" s="238" t="s">
        <v>1489</v>
      </c>
      <c r="V254" s="207" t="s">
        <v>1484</v>
      </c>
      <c r="W254" s="207" t="s">
        <v>120</v>
      </c>
      <c r="X254" s="103">
        <v>79277</v>
      </c>
    </row>
    <row r="255" spans="1:24" s="57" customFormat="1" ht="15" customHeight="1" x14ac:dyDescent="0.2">
      <c r="A255" s="167" t="s">
        <v>200</v>
      </c>
      <c r="B255" s="168" t="s">
        <v>1490</v>
      </c>
      <c r="C255" s="169" t="s">
        <v>1491</v>
      </c>
      <c r="D255" s="170" t="str">
        <f t="shared" si="16"/>
        <v>EL251411-ST</v>
      </c>
      <c r="E255" s="171" t="s">
        <v>1492</v>
      </c>
      <c r="F255" s="171" t="s">
        <v>113</v>
      </c>
      <c r="G255" s="171" t="s">
        <v>114</v>
      </c>
      <c r="H255" s="172">
        <v>8.9499999999999993</v>
      </c>
      <c r="I255" s="125">
        <v>9.5</v>
      </c>
      <c r="J255" s="126">
        <v>9.5</v>
      </c>
      <c r="K255" s="197">
        <v>9.5</v>
      </c>
      <c r="L255" s="247">
        <f t="shared" si="17"/>
        <v>0</v>
      </c>
      <c r="M255" s="214">
        <v>18.989999999999998</v>
      </c>
      <c r="N255" s="215">
        <v>3</v>
      </c>
      <c r="O255" s="215">
        <v>48</v>
      </c>
      <c r="P255" s="216"/>
      <c r="Q255" s="217"/>
      <c r="R255" s="218"/>
      <c r="S255" s="215" t="s">
        <v>1493</v>
      </c>
      <c r="T255" s="207" t="s">
        <v>117</v>
      </c>
      <c r="U255" s="238" t="s">
        <v>1494</v>
      </c>
      <c r="V255" s="207" t="s">
        <v>402</v>
      </c>
      <c r="W255" s="207" t="s">
        <v>120</v>
      </c>
      <c r="X255" s="103">
        <v>70914</v>
      </c>
    </row>
    <row r="256" spans="1:24" s="57" customFormat="1" ht="15" customHeight="1" x14ac:dyDescent="0.2">
      <c r="A256" s="167" t="s">
        <v>200</v>
      </c>
      <c r="B256" s="168" t="s">
        <v>1495</v>
      </c>
      <c r="C256" s="169" t="s">
        <v>1496</v>
      </c>
      <c r="D256" s="170" t="str">
        <f t="shared" si="16"/>
        <v>EL251413-ST</v>
      </c>
      <c r="E256" s="171" t="s">
        <v>1497</v>
      </c>
      <c r="F256" s="171" t="s">
        <v>113</v>
      </c>
      <c r="G256" s="171" t="s">
        <v>114</v>
      </c>
      <c r="H256" s="172">
        <v>9.99</v>
      </c>
      <c r="I256" s="125">
        <v>10.5</v>
      </c>
      <c r="J256" s="126">
        <v>10.5</v>
      </c>
      <c r="K256" s="197">
        <v>10.5</v>
      </c>
      <c r="L256" s="247">
        <f t="shared" si="17"/>
        <v>0</v>
      </c>
      <c r="M256" s="214">
        <v>20.99</v>
      </c>
      <c r="N256" s="215">
        <v>3</v>
      </c>
      <c r="O256" s="215">
        <v>48</v>
      </c>
      <c r="P256" s="216"/>
      <c r="Q256" s="217"/>
      <c r="R256" s="218"/>
      <c r="S256" s="215" t="s">
        <v>1498</v>
      </c>
      <c r="T256" s="207" t="s">
        <v>117</v>
      </c>
      <c r="U256" s="238" t="s">
        <v>1499</v>
      </c>
      <c r="V256" s="207" t="s">
        <v>1500</v>
      </c>
      <c r="W256" s="207" t="s">
        <v>120</v>
      </c>
      <c r="X256" s="103">
        <v>74773</v>
      </c>
    </row>
    <row r="257" spans="1:24" s="57" customFormat="1" ht="15" customHeight="1" x14ac:dyDescent="0.2">
      <c r="A257" s="167" t="s">
        <v>200</v>
      </c>
      <c r="B257" s="168" t="s">
        <v>1501</v>
      </c>
      <c r="C257" s="169" t="s">
        <v>1502</v>
      </c>
      <c r="D257" s="170" t="str">
        <f t="shared" si="16"/>
        <v>EL251419-ST</v>
      </c>
      <c r="E257" s="171" t="s">
        <v>1503</v>
      </c>
      <c r="F257" s="171" t="s">
        <v>113</v>
      </c>
      <c r="G257" s="171" t="s">
        <v>114</v>
      </c>
      <c r="H257" s="172">
        <v>7.99</v>
      </c>
      <c r="I257" s="125">
        <v>8.5</v>
      </c>
      <c r="J257" s="126">
        <v>8.5</v>
      </c>
      <c r="K257" s="197">
        <v>8.5</v>
      </c>
      <c r="L257" s="247">
        <f t="shared" si="17"/>
        <v>0</v>
      </c>
      <c r="M257" s="214">
        <v>16.989999999999998</v>
      </c>
      <c r="N257" s="215">
        <v>3</v>
      </c>
      <c r="O257" s="215">
        <v>36</v>
      </c>
      <c r="P257" s="216"/>
      <c r="Q257" s="217"/>
      <c r="R257" s="218"/>
      <c r="S257" s="215" t="s">
        <v>1504</v>
      </c>
      <c r="T257" s="207" t="s">
        <v>117</v>
      </c>
      <c r="U257" s="238" t="s">
        <v>1505</v>
      </c>
      <c r="V257" s="207" t="s">
        <v>1467</v>
      </c>
      <c r="W257" s="207" t="s">
        <v>120</v>
      </c>
      <c r="X257" s="103">
        <v>71136</v>
      </c>
    </row>
    <row r="258" spans="1:24" s="57" customFormat="1" ht="15" customHeight="1" x14ac:dyDescent="0.2">
      <c r="A258" s="167" t="s">
        <v>200</v>
      </c>
      <c r="B258" s="168" t="s">
        <v>1506</v>
      </c>
      <c r="C258" s="169" t="s">
        <v>1507</v>
      </c>
      <c r="D258" s="170" t="str">
        <f t="shared" si="16"/>
        <v>EL251420-ST</v>
      </c>
      <c r="E258" s="171" t="s">
        <v>1508</v>
      </c>
      <c r="F258" s="171" t="s">
        <v>113</v>
      </c>
      <c r="G258" s="171" t="s">
        <v>114</v>
      </c>
      <c r="H258" s="172">
        <v>9.99</v>
      </c>
      <c r="I258" s="125">
        <v>10.99</v>
      </c>
      <c r="J258" s="126">
        <v>10.99</v>
      </c>
      <c r="K258" s="197">
        <v>10.99</v>
      </c>
      <c r="L258" s="247">
        <f t="shared" si="17"/>
        <v>0</v>
      </c>
      <c r="M258" s="214">
        <v>21.99</v>
      </c>
      <c r="N258" s="215">
        <v>3</v>
      </c>
      <c r="O258" s="215">
        <v>18</v>
      </c>
      <c r="P258" s="216"/>
      <c r="Q258" s="217"/>
      <c r="R258" s="218"/>
      <c r="S258" s="215" t="s">
        <v>1509</v>
      </c>
      <c r="T258" s="207" t="s">
        <v>117</v>
      </c>
      <c r="U258" s="238" t="s">
        <v>1510</v>
      </c>
      <c r="V258" s="207" t="s">
        <v>1511</v>
      </c>
      <c r="W258" s="207" t="s">
        <v>120</v>
      </c>
      <c r="X258" s="103">
        <v>71137</v>
      </c>
    </row>
    <row r="259" spans="1:24" s="57" customFormat="1" ht="15" customHeight="1" x14ac:dyDescent="0.2">
      <c r="A259" s="173" t="s">
        <v>346</v>
      </c>
      <c r="B259" s="168" t="s">
        <v>1512</v>
      </c>
      <c r="C259" s="169" t="s">
        <v>1513</v>
      </c>
      <c r="D259" s="170" t="str">
        <f t="shared" si="16"/>
        <v>EL251421-ST</v>
      </c>
      <c r="E259" s="171" t="s">
        <v>1514</v>
      </c>
      <c r="F259" s="171" t="s">
        <v>132</v>
      </c>
      <c r="G259" s="174" t="s">
        <v>798</v>
      </c>
      <c r="H259" s="172">
        <v>12.5</v>
      </c>
      <c r="I259" s="125">
        <v>13.5</v>
      </c>
      <c r="J259" s="126">
        <v>13.5</v>
      </c>
      <c r="K259" s="197">
        <v>9.99</v>
      </c>
      <c r="L259" s="247">
        <f t="shared" si="17"/>
        <v>-3.51</v>
      </c>
      <c r="M259" s="214">
        <v>26.99</v>
      </c>
      <c r="N259" s="215">
        <v>3</v>
      </c>
      <c r="O259" s="215">
        <v>20</v>
      </c>
      <c r="P259" s="216"/>
      <c r="Q259" s="217"/>
      <c r="R259" s="218"/>
      <c r="S259" s="215" t="s">
        <v>1515</v>
      </c>
      <c r="T259" s="207" t="s">
        <v>117</v>
      </c>
      <c r="U259" s="238" t="s">
        <v>1516</v>
      </c>
      <c r="V259" s="207" t="s">
        <v>798</v>
      </c>
      <c r="W259" s="207" t="s">
        <v>120</v>
      </c>
      <c r="X259" s="103">
        <v>77645</v>
      </c>
    </row>
    <row r="260" spans="1:24" s="57" customFormat="1" ht="15" customHeight="1" x14ac:dyDescent="0.2">
      <c r="A260" s="167" t="s">
        <v>192</v>
      </c>
      <c r="B260" s="168" t="s">
        <v>1517</v>
      </c>
      <c r="C260" s="169" t="s">
        <v>1518</v>
      </c>
      <c r="D260" s="170" t="str">
        <f t="shared" si="16"/>
        <v>EL251422-ST</v>
      </c>
      <c r="E260" s="171" t="s">
        <v>1519</v>
      </c>
      <c r="F260" s="171" t="s">
        <v>378</v>
      </c>
      <c r="G260" s="171" t="s">
        <v>379</v>
      </c>
      <c r="H260" s="172">
        <v>7.99</v>
      </c>
      <c r="I260" s="125">
        <v>8.5</v>
      </c>
      <c r="J260" s="126">
        <v>8.5</v>
      </c>
      <c r="K260" s="197">
        <v>8.5</v>
      </c>
      <c r="L260" s="247">
        <f t="shared" si="17"/>
        <v>0</v>
      </c>
      <c r="M260" s="214">
        <v>16.989999999999998</v>
      </c>
      <c r="N260" s="215">
        <v>3</v>
      </c>
      <c r="O260" s="215">
        <v>48</v>
      </c>
      <c r="P260" s="216"/>
      <c r="Q260" s="217"/>
      <c r="R260" s="218"/>
      <c r="S260" s="215" t="s">
        <v>1520</v>
      </c>
      <c r="T260" s="207" t="s">
        <v>198</v>
      </c>
      <c r="U260" s="238" t="s">
        <v>1521</v>
      </c>
      <c r="V260" s="207" t="s">
        <v>382</v>
      </c>
      <c r="W260" s="207" t="s">
        <v>120</v>
      </c>
      <c r="X260" s="103">
        <v>77646</v>
      </c>
    </row>
    <row r="261" spans="1:24" s="57" customFormat="1" ht="15" customHeight="1" x14ac:dyDescent="0.2">
      <c r="A261" s="167" t="s">
        <v>192</v>
      </c>
      <c r="B261" s="168" t="s">
        <v>1522</v>
      </c>
      <c r="C261" s="169" t="s">
        <v>1523</v>
      </c>
      <c r="D261" s="170" t="str">
        <f t="shared" si="16"/>
        <v>EL251423-ST</v>
      </c>
      <c r="E261" s="171" t="s">
        <v>1524</v>
      </c>
      <c r="F261" s="171" t="s">
        <v>113</v>
      </c>
      <c r="G261" s="171" t="s">
        <v>114</v>
      </c>
      <c r="H261" s="172">
        <v>7.5</v>
      </c>
      <c r="I261" s="125">
        <v>7.99</v>
      </c>
      <c r="J261" s="126">
        <v>7.99</v>
      </c>
      <c r="K261" s="197">
        <v>7.99</v>
      </c>
      <c r="L261" s="247">
        <f t="shared" si="17"/>
        <v>0</v>
      </c>
      <c r="M261" s="214">
        <v>15.99</v>
      </c>
      <c r="N261" s="215">
        <v>3</v>
      </c>
      <c r="O261" s="215">
        <v>48</v>
      </c>
      <c r="P261" s="216"/>
      <c r="Q261" s="217"/>
      <c r="R261" s="218"/>
      <c r="S261" s="215" t="s">
        <v>1525</v>
      </c>
      <c r="T261" s="207" t="s">
        <v>198</v>
      </c>
      <c r="U261" s="238" t="s">
        <v>1526</v>
      </c>
      <c r="V261" s="207" t="s">
        <v>136</v>
      </c>
      <c r="W261" s="207" t="s">
        <v>120</v>
      </c>
      <c r="X261" s="103">
        <v>72223</v>
      </c>
    </row>
    <row r="262" spans="1:24" s="57" customFormat="1" ht="15" customHeight="1" x14ac:dyDescent="0.2">
      <c r="A262" s="167" t="s">
        <v>200</v>
      </c>
      <c r="B262" s="168" t="s">
        <v>1527</v>
      </c>
      <c r="C262" s="169" t="s">
        <v>1528</v>
      </c>
      <c r="D262" s="170" t="str">
        <f t="shared" si="16"/>
        <v>EL251424-ST</v>
      </c>
      <c r="E262" s="171" t="s">
        <v>1529</v>
      </c>
      <c r="F262" s="171" t="s">
        <v>113</v>
      </c>
      <c r="G262" s="171" t="s">
        <v>114</v>
      </c>
      <c r="H262" s="172">
        <v>7.5</v>
      </c>
      <c r="I262" s="125">
        <v>7.99</v>
      </c>
      <c r="J262" s="126">
        <v>7.99</v>
      </c>
      <c r="K262" s="197">
        <v>7.99</v>
      </c>
      <c r="L262" s="247">
        <f t="shared" si="17"/>
        <v>0</v>
      </c>
      <c r="M262" s="214">
        <v>15.99</v>
      </c>
      <c r="N262" s="215">
        <v>3</v>
      </c>
      <c r="O262" s="215">
        <v>48</v>
      </c>
      <c r="P262" s="216"/>
      <c r="Q262" s="217"/>
      <c r="R262" s="218"/>
      <c r="S262" s="215" t="s">
        <v>1530</v>
      </c>
      <c r="T262" s="207" t="s">
        <v>117</v>
      </c>
      <c r="U262" s="238" t="s">
        <v>1531</v>
      </c>
      <c r="V262" s="207" t="s">
        <v>750</v>
      </c>
      <c r="W262" s="207" t="s">
        <v>120</v>
      </c>
      <c r="X262" s="103">
        <v>74781</v>
      </c>
    </row>
    <row r="263" spans="1:24" s="57" customFormat="1" ht="15" customHeight="1" x14ac:dyDescent="0.2">
      <c r="A263" s="167" t="s">
        <v>192</v>
      </c>
      <c r="B263" s="168" t="s">
        <v>1532</v>
      </c>
      <c r="C263" s="169" t="s">
        <v>1533</v>
      </c>
      <c r="D263" s="170" t="str">
        <f t="shared" si="16"/>
        <v>EL251425-ST</v>
      </c>
      <c r="E263" s="171" t="s">
        <v>1534</v>
      </c>
      <c r="F263" s="171" t="s">
        <v>113</v>
      </c>
      <c r="G263" s="171" t="s">
        <v>114</v>
      </c>
      <c r="H263" s="172">
        <v>11.5</v>
      </c>
      <c r="I263" s="125">
        <v>12.5</v>
      </c>
      <c r="J263" s="126">
        <v>12.5</v>
      </c>
      <c r="K263" s="197">
        <v>12.5</v>
      </c>
      <c r="L263" s="247">
        <f t="shared" si="17"/>
        <v>0</v>
      </c>
      <c r="M263" s="214">
        <v>24.99</v>
      </c>
      <c r="N263" s="215">
        <v>3</v>
      </c>
      <c r="O263" s="215">
        <v>36</v>
      </c>
      <c r="P263" s="216"/>
      <c r="Q263" s="217"/>
      <c r="R263" s="218"/>
      <c r="S263" s="215" t="s">
        <v>1535</v>
      </c>
      <c r="T263" s="207" t="s">
        <v>198</v>
      </c>
      <c r="U263" s="238" t="s">
        <v>1536</v>
      </c>
      <c r="V263" s="207" t="s">
        <v>1537</v>
      </c>
      <c r="W263" s="207" t="s">
        <v>120</v>
      </c>
      <c r="X263" s="103">
        <v>75011</v>
      </c>
    </row>
    <row r="264" spans="1:24" s="57" customFormat="1" ht="15" customHeight="1" x14ac:dyDescent="0.2">
      <c r="A264" s="167" t="s">
        <v>200</v>
      </c>
      <c r="B264" s="168" t="s">
        <v>1538</v>
      </c>
      <c r="C264" s="169" t="s">
        <v>1539</v>
      </c>
      <c r="D264" s="170" t="str">
        <f t="shared" si="16"/>
        <v>EL251426-ST</v>
      </c>
      <c r="E264" s="171" t="s">
        <v>1540</v>
      </c>
      <c r="F264" s="171" t="s">
        <v>113</v>
      </c>
      <c r="G264" s="171" t="s">
        <v>114</v>
      </c>
      <c r="H264" s="172">
        <v>9.99</v>
      </c>
      <c r="I264" s="125">
        <v>10.99</v>
      </c>
      <c r="J264" s="126">
        <v>10.99</v>
      </c>
      <c r="K264" s="197">
        <v>10.99</v>
      </c>
      <c r="L264" s="247">
        <f t="shared" si="17"/>
        <v>0</v>
      </c>
      <c r="M264" s="214">
        <v>21.99</v>
      </c>
      <c r="N264" s="215">
        <v>3</v>
      </c>
      <c r="O264" s="215">
        <v>24</v>
      </c>
      <c r="P264" s="216"/>
      <c r="Q264" s="217"/>
      <c r="R264" s="218"/>
      <c r="S264" s="215" t="s">
        <v>1541</v>
      </c>
      <c r="T264" s="207" t="s">
        <v>117</v>
      </c>
      <c r="U264" s="238" t="s">
        <v>1542</v>
      </c>
      <c r="V264" s="207" t="s">
        <v>531</v>
      </c>
      <c r="W264" s="207" t="s">
        <v>120</v>
      </c>
      <c r="X264" s="103">
        <v>72629</v>
      </c>
    </row>
    <row r="265" spans="1:24" s="57" customFormat="1" ht="15" customHeight="1" x14ac:dyDescent="0.2">
      <c r="A265" s="167" t="s">
        <v>192</v>
      </c>
      <c r="B265" s="168" t="s">
        <v>1543</v>
      </c>
      <c r="C265" s="169" t="s">
        <v>1544</v>
      </c>
      <c r="D265" s="170" t="str">
        <f t="shared" si="16"/>
        <v>EL251428-ST</v>
      </c>
      <c r="E265" s="171" t="s">
        <v>1545</v>
      </c>
      <c r="F265" s="171" t="s">
        <v>113</v>
      </c>
      <c r="G265" s="171" t="s">
        <v>114</v>
      </c>
      <c r="H265" s="172">
        <v>9.99</v>
      </c>
      <c r="I265" s="125">
        <v>10.99</v>
      </c>
      <c r="J265" s="126">
        <v>10.99</v>
      </c>
      <c r="K265" s="197">
        <v>10.99</v>
      </c>
      <c r="L265" s="247">
        <f t="shared" si="17"/>
        <v>0</v>
      </c>
      <c r="M265" s="214">
        <v>21.99</v>
      </c>
      <c r="N265" s="215">
        <v>3</v>
      </c>
      <c r="O265" s="215">
        <v>48</v>
      </c>
      <c r="P265" s="216"/>
      <c r="Q265" s="217"/>
      <c r="R265" s="218"/>
      <c r="S265" s="215" t="s">
        <v>1546</v>
      </c>
      <c r="T265" s="207" t="s">
        <v>198</v>
      </c>
      <c r="U265" s="238" t="s">
        <v>1547</v>
      </c>
      <c r="V265" s="207" t="s">
        <v>119</v>
      </c>
      <c r="W265" s="207" t="s">
        <v>120</v>
      </c>
      <c r="X265" s="103">
        <v>74774</v>
      </c>
    </row>
    <row r="266" spans="1:24" s="57" customFormat="1" ht="15" customHeight="1" x14ac:dyDescent="0.2">
      <c r="A266" s="167" t="s">
        <v>192</v>
      </c>
      <c r="B266" s="168" t="s">
        <v>1548</v>
      </c>
      <c r="C266" s="169" t="s">
        <v>1549</v>
      </c>
      <c r="D266" s="170" t="str">
        <f t="shared" si="16"/>
        <v>EL251429-ST</v>
      </c>
      <c r="E266" s="171" t="s">
        <v>1550</v>
      </c>
      <c r="F266" s="171" t="s">
        <v>113</v>
      </c>
      <c r="G266" s="171" t="s">
        <v>114</v>
      </c>
      <c r="H266" s="172">
        <v>9.99</v>
      </c>
      <c r="I266" s="125">
        <v>12.5</v>
      </c>
      <c r="J266" s="126">
        <v>12.5</v>
      </c>
      <c r="K266" s="197">
        <v>12.5</v>
      </c>
      <c r="L266" s="247">
        <f t="shared" si="17"/>
        <v>0</v>
      </c>
      <c r="M266" s="214">
        <v>24.99</v>
      </c>
      <c r="N266" s="215">
        <v>3</v>
      </c>
      <c r="O266" s="215">
        <v>36</v>
      </c>
      <c r="P266" s="216"/>
      <c r="Q266" s="217"/>
      <c r="R266" s="218"/>
      <c r="S266" s="215" t="s">
        <v>1551</v>
      </c>
      <c r="T266" s="207" t="s">
        <v>198</v>
      </c>
      <c r="U266" s="238" t="s">
        <v>1552</v>
      </c>
      <c r="V266" s="207" t="s">
        <v>1124</v>
      </c>
      <c r="W266" s="207" t="s">
        <v>120</v>
      </c>
      <c r="X266" s="103">
        <v>77653</v>
      </c>
    </row>
    <row r="267" spans="1:24" s="57" customFormat="1" ht="15" customHeight="1" x14ac:dyDescent="0.2">
      <c r="A267" s="167" t="s">
        <v>192</v>
      </c>
      <c r="B267" s="168" t="s">
        <v>1553</v>
      </c>
      <c r="C267" s="169" t="s">
        <v>1554</v>
      </c>
      <c r="D267" s="170" t="str">
        <f t="shared" si="16"/>
        <v>EL251430-ST</v>
      </c>
      <c r="E267" s="171" t="s">
        <v>1555</v>
      </c>
      <c r="F267" s="171" t="s">
        <v>113</v>
      </c>
      <c r="G267" s="171" t="s">
        <v>114</v>
      </c>
      <c r="H267" s="172">
        <v>8.99</v>
      </c>
      <c r="I267" s="125">
        <v>8.99</v>
      </c>
      <c r="J267" s="126">
        <v>8.99</v>
      </c>
      <c r="K267" s="197">
        <v>19.989999999999998</v>
      </c>
      <c r="L267" s="247">
        <f t="shared" si="17"/>
        <v>10.999999999999998</v>
      </c>
      <c r="M267" s="214">
        <v>34.99</v>
      </c>
      <c r="N267" s="215">
        <v>3</v>
      </c>
      <c r="O267" s="215">
        <v>24</v>
      </c>
      <c r="P267" s="216"/>
      <c r="Q267" s="217"/>
      <c r="R267" s="218"/>
      <c r="S267" s="215" t="s">
        <v>1556</v>
      </c>
      <c r="T267" s="207" t="s">
        <v>198</v>
      </c>
      <c r="U267" s="238" t="s">
        <v>1557</v>
      </c>
      <c r="V267" s="207" t="s">
        <v>1558</v>
      </c>
      <c r="W267" s="207" t="s">
        <v>120</v>
      </c>
      <c r="X267" s="103">
        <v>80779</v>
      </c>
    </row>
    <row r="268" spans="1:24" s="57" customFormat="1" ht="15" customHeight="1" x14ac:dyDescent="0.2">
      <c r="A268" s="167" t="s">
        <v>192</v>
      </c>
      <c r="B268" s="168" t="s">
        <v>1559</v>
      </c>
      <c r="C268" s="169" t="s">
        <v>1560</v>
      </c>
      <c r="D268" s="170" t="str">
        <f t="shared" si="16"/>
        <v>EL251431-ST</v>
      </c>
      <c r="E268" s="171" t="s">
        <v>1561</v>
      </c>
      <c r="F268" s="171" t="s">
        <v>113</v>
      </c>
      <c r="G268" s="171" t="s">
        <v>114</v>
      </c>
      <c r="H268" s="172">
        <v>9.99</v>
      </c>
      <c r="I268" s="125">
        <v>10.5</v>
      </c>
      <c r="J268" s="126">
        <v>10.5</v>
      </c>
      <c r="K268" s="197">
        <v>10.5</v>
      </c>
      <c r="L268" s="247">
        <f t="shared" si="17"/>
        <v>0</v>
      </c>
      <c r="M268" s="214">
        <v>20.99</v>
      </c>
      <c r="N268" s="215">
        <v>3</v>
      </c>
      <c r="O268" s="215">
        <v>24</v>
      </c>
      <c r="P268" s="216"/>
      <c r="Q268" s="217"/>
      <c r="R268" s="218"/>
      <c r="S268" s="215" t="s">
        <v>1562</v>
      </c>
      <c r="T268" s="207" t="s">
        <v>198</v>
      </c>
      <c r="U268" s="238" t="s">
        <v>1563</v>
      </c>
      <c r="V268" s="207" t="s">
        <v>1256</v>
      </c>
      <c r="W268" s="207" t="s">
        <v>120</v>
      </c>
      <c r="X268" s="103">
        <v>72639</v>
      </c>
    </row>
    <row r="269" spans="1:24" s="57" customFormat="1" ht="15" customHeight="1" x14ac:dyDescent="0.2">
      <c r="A269" s="167" t="s">
        <v>192</v>
      </c>
      <c r="B269" s="168" t="s">
        <v>1564</v>
      </c>
      <c r="C269" s="169" t="s">
        <v>1565</v>
      </c>
      <c r="D269" s="170" t="str">
        <f t="shared" si="16"/>
        <v>EL251432-ST</v>
      </c>
      <c r="E269" s="171" t="s">
        <v>1566</v>
      </c>
      <c r="F269" s="171" t="s">
        <v>113</v>
      </c>
      <c r="G269" s="171" t="s">
        <v>114</v>
      </c>
      <c r="H269" s="172">
        <v>7.5</v>
      </c>
      <c r="I269" s="125">
        <v>7.99</v>
      </c>
      <c r="J269" s="126">
        <v>7.99</v>
      </c>
      <c r="K269" s="197">
        <v>7.99</v>
      </c>
      <c r="L269" s="247">
        <f t="shared" si="17"/>
        <v>0</v>
      </c>
      <c r="M269" s="214">
        <v>15.99</v>
      </c>
      <c r="N269" s="215">
        <v>3</v>
      </c>
      <c r="O269" s="215">
        <v>48</v>
      </c>
      <c r="P269" s="216"/>
      <c r="Q269" s="217"/>
      <c r="R269" s="218"/>
      <c r="S269" s="215" t="s">
        <v>1567</v>
      </c>
      <c r="T269" s="207" t="s">
        <v>198</v>
      </c>
      <c r="U269" s="238" t="s">
        <v>1568</v>
      </c>
      <c r="V269" s="207" t="s">
        <v>119</v>
      </c>
      <c r="W269" s="207" t="s">
        <v>120</v>
      </c>
      <c r="X269" s="103">
        <v>78416</v>
      </c>
    </row>
    <row r="270" spans="1:24" s="57" customFormat="1" ht="15" customHeight="1" x14ac:dyDescent="0.2">
      <c r="A270" s="167" t="s">
        <v>192</v>
      </c>
      <c r="B270" s="168" t="s">
        <v>1569</v>
      </c>
      <c r="C270" s="169" t="s">
        <v>1570</v>
      </c>
      <c r="D270" s="170" t="str">
        <f t="shared" si="16"/>
        <v>EL251433-ST</v>
      </c>
      <c r="E270" s="171" t="s">
        <v>1571</v>
      </c>
      <c r="F270" s="171" t="s">
        <v>113</v>
      </c>
      <c r="G270" s="171" t="s">
        <v>114</v>
      </c>
      <c r="H270" s="172">
        <v>7.5</v>
      </c>
      <c r="I270" s="125">
        <v>7.99</v>
      </c>
      <c r="J270" s="126">
        <v>7.99</v>
      </c>
      <c r="K270" s="197">
        <v>7.99</v>
      </c>
      <c r="L270" s="247">
        <f t="shared" si="17"/>
        <v>0</v>
      </c>
      <c r="M270" s="214">
        <v>15.99</v>
      </c>
      <c r="N270" s="215">
        <v>3</v>
      </c>
      <c r="O270" s="215">
        <v>48</v>
      </c>
      <c r="P270" s="216"/>
      <c r="Q270" s="217"/>
      <c r="R270" s="218"/>
      <c r="S270" s="215" t="s">
        <v>1572</v>
      </c>
      <c r="T270" s="207" t="s">
        <v>198</v>
      </c>
      <c r="U270" s="238" t="s">
        <v>1573</v>
      </c>
      <c r="V270" s="207" t="s">
        <v>1574</v>
      </c>
      <c r="W270" s="207" t="s">
        <v>120</v>
      </c>
      <c r="X270" s="103">
        <v>74785</v>
      </c>
    </row>
    <row r="271" spans="1:24" s="57" customFormat="1" ht="15" customHeight="1" x14ac:dyDescent="0.2">
      <c r="A271" s="167" t="s">
        <v>192</v>
      </c>
      <c r="B271" s="168" t="s">
        <v>1575</v>
      </c>
      <c r="C271" s="169" t="s">
        <v>1576</v>
      </c>
      <c r="D271" s="170" t="str">
        <f t="shared" si="16"/>
        <v>EL251434-ST</v>
      </c>
      <c r="E271" s="171" t="s">
        <v>1577</v>
      </c>
      <c r="F271" s="171" t="s">
        <v>113</v>
      </c>
      <c r="G271" s="171" t="s">
        <v>114</v>
      </c>
      <c r="H271" s="172">
        <v>7.5</v>
      </c>
      <c r="I271" s="125">
        <v>7.99</v>
      </c>
      <c r="J271" s="126">
        <v>7.99</v>
      </c>
      <c r="K271" s="197">
        <v>7.99</v>
      </c>
      <c r="L271" s="247">
        <f t="shared" si="17"/>
        <v>0</v>
      </c>
      <c r="M271" s="214">
        <v>15.99</v>
      </c>
      <c r="N271" s="215">
        <v>3</v>
      </c>
      <c r="O271" s="215">
        <v>48</v>
      </c>
      <c r="P271" s="216"/>
      <c r="Q271" s="217"/>
      <c r="R271" s="218"/>
      <c r="S271" s="215" t="s">
        <v>1578</v>
      </c>
      <c r="T271" s="207" t="s">
        <v>198</v>
      </c>
      <c r="U271" s="238" t="s">
        <v>1579</v>
      </c>
      <c r="V271" s="207" t="s">
        <v>321</v>
      </c>
      <c r="W271" s="207" t="s">
        <v>120</v>
      </c>
      <c r="X271" s="103">
        <v>74139</v>
      </c>
    </row>
    <row r="272" spans="1:24" s="57" customFormat="1" ht="15" customHeight="1" x14ac:dyDescent="0.2">
      <c r="A272" s="167" t="s">
        <v>200</v>
      </c>
      <c r="B272" s="168" t="s">
        <v>1580</v>
      </c>
      <c r="C272" s="169" t="s">
        <v>1581</v>
      </c>
      <c r="D272" s="170" t="str">
        <f t="shared" si="16"/>
        <v>EL251435-ST</v>
      </c>
      <c r="E272" s="171" t="s">
        <v>1582</v>
      </c>
      <c r="F272" s="171" t="s">
        <v>113</v>
      </c>
      <c r="G272" s="171" t="s">
        <v>114</v>
      </c>
      <c r="H272" s="172">
        <v>9.99</v>
      </c>
      <c r="I272" s="125">
        <v>10.5</v>
      </c>
      <c r="J272" s="126">
        <v>10.5</v>
      </c>
      <c r="K272" s="197">
        <v>10.5</v>
      </c>
      <c r="L272" s="247">
        <f t="shared" si="17"/>
        <v>0</v>
      </c>
      <c r="M272" s="214">
        <v>20.99</v>
      </c>
      <c r="N272" s="215">
        <v>3</v>
      </c>
      <c r="O272" s="215">
        <v>24</v>
      </c>
      <c r="P272" s="216"/>
      <c r="Q272" s="217"/>
      <c r="R272" s="218"/>
      <c r="S272" s="215" t="s">
        <v>1583</v>
      </c>
      <c r="T272" s="207" t="s">
        <v>117</v>
      </c>
      <c r="U272" s="238" t="s">
        <v>1584</v>
      </c>
      <c r="V272" s="207" t="s">
        <v>1585</v>
      </c>
      <c r="W272" s="207" t="s">
        <v>120</v>
      </c>
      <c r="X272" s="103">
        <v>72635</v>
      </c>
    </row>
    <row r="273" spans="1:24" s="57" customFormat="1" ht="15" customHeight="1" x14ac:dyDescent="0.2">
      <c r="A273" s="167" t="s">
        <v>192</v>
      </c>
      <c r="B273" s="168" t="s">
        <v>1586</v>
      </c>
      <c r="C273" s="169" t="s">
        <v>1587</v>
      </c>
      <c r="D273" s="170" t="str">
        <f t="shared" si="16"/>
        <v>EL251436-ST</v>
      </c>
      <c r="E273" s="171" t="s">
        <v>1588</v>
      </c>
      <c r="F273" s="171" t="s">
        <v>113</v>
      </c>
      <c r="G273" s="171" t="s">
        <v>114</v>
      </c>
      <c r="H273" s="172">
        <v>7.5</v>
      </c>
      <c r="I273" s="125">
        <v>7.99</v>
      </c>
      <c r="J273" s="126">
        <v>7.99</v>
      </c>
      <c r="K273" s="197">
        <v>7.99</v>
      </c>
      <c r="L273" s="247">
        <f t="shared" si="17"/>
        <v>0</v>
      </c>
      <c r="M273" s="214">
        <v>15.99</v>
      </c>
      <c r="N273" s="215">
        <v>3</v>
      </c>
      <c r="O273" s="215">
        <v>12</v>
      </c>
      <c r="P273" s="216"/>
      <c r="Q273" s="217"/>
      <c r="R273" s="218"/>
      <c r="S273" s="215" t="s">
        <v>1589</v>
      </c>
      <c r="T273" s="207" t="s">
        <v>198</v>
      </c>
      <c r="U273" s="238" t="s">
        <v>1590</v>
      </c>
      <c r="V273" s="207" t="s">
        <v>119</v>
      </c>
      <c r="W273" s="207" t="s">
        <v>120</v>
      </c>
      <c r="X273" s="103">
        <v>78417</v>
      </c>
    </row>
    <row r="274" spans="1:24" s="57" customFormat="1" ht="15" customHeight="1" x14ac:dyDescent="0.2">
      <c r="A274" s="167" t="s">
        <v>200</v>
      </c>
      <c r="B274" s="168" t="s">
        <v>1591</v>
      </c>
      <c r="C274" s="169" t="s">
        <v>1592</v>
      </c>
      <c r="D274" s="170" t="str">
        <f t="shared" si="16"/>
        <v>EL251438-ST</v>
      </c>
      <c r="E274" s="171" t="s">
        <v>1593</v>
      </c>
      <c r="F274" s="171" t="s">
        <v>113</v>
      </c>
      <c r="G274" s="171" t="s">
        <v>114</v>
      </c>
      <c r="H274" s="172">
        <v>7.5</v>
      </c>
      <c r="I274" s="125">
        <v>8.5</v>
      </c>
      <c r="J274" s="126">
        <v>8.5</v>
      </c>
      <c r="K274" s="197">
        <v>8.5</v>
      </c>
      <c r="L274" s="247">
        <f t="shared" si="17"/>
        <v>0</v>
      </c>
      <c r="M274" s="214">
        <v>16.989999999999998</v>
      </c>
      <c r="N274" s="215">
        <v>3</v>
      </c>
      <c r="O274" s="215">
        <v>12</v>
      </c>
      <c r="P274" s="216"/>
      <c r="Q274" s="217"/>
      <c r="R274" s="218"/>
      <c r="S274" s="215" t="s">
        <v>1594</v>
      </c>
      <c r="T274" s="207" t="s">
        <v>117</v>
      </c>
      <c r="U274" s="238" t="s">
        <v>1595</v>
      </c>
      <c r="V274" s="207" t="s">
        <v>1596</v>
      </c>
      <c r="W274" s="207" t="s">
        <v>120</v>
      </c>
      <c r="X274" s="103">
        <v>72265</v>
      </c>
    </row>
    <row r="275" spans="1:24" s="57" customFormat="1" ht="15" customHeight="1" x14ac:dyDescent="0.2">
      <c r="A275" s="167" t="s">
        <v>192</v>
      </c>
      <c r="B275" s="168" t="s">
        <v>1597</v>
      </c>
      <c r="C275" s="169" t="s">
        <v>1598</v>
      </c>
      <c r="D275" s="170" t="str">
        <f t="shared" si="16"/>
        <v>EL251439-ST</v>
      </c>
      <c r="E275" s="171" t="s">
        <v>1599</v>
      </c>
      <c r="F275" s="171" t="s">
        <v>113</v>
      </c>
      <c r="G275" s="171" t="s">
        <v>114</v>
      </c>
      <c r="H275" s="172">
        <v>12.5</v>
      </c>
      <c r="I275" s="125">
        <v>13.5</v>
      </c>
      <c r="J275" s="126">
        <v>13.5</v>
      </c>
      <c r="K275" s="197">
        <v>13.5</v>
      </c>
      <c r="L275" s="247">
        <f t="shared" si="17"/>
        <v>0</v>
      </c>
      <c r="M275" s="214">
        <v>26.99</v>
      </c>
      <c r="N275" s="215">
        <v>3</v>
      </c>
      <c r="O275" s="215">
        <v>48</v>
      </c>
      <c r="P275" s="216"/>
      <c r="Q275" s="217"/>
      <c r="R275" s="218"/>
      <c r="S275" s="215" t="s">
        <v>1600</v>
      </c>
      <c r="T275" s="207" t="s">
        <v>198</v>
      </c>
      <c r="U275" s="238" t="s">
        <v>1601</v>
      </c>
      <c r="V275" s="207" t="s">
        <v>1596</v>
      </c>
      <c r="W275" s="207" t="s">
        <v>120</v>
      </c>
      <c r="X275" s="103">
        <v>72226</v>
      </c>
    </row>
    <row r="276" spans="1:24" s="57" customFormat="1" ht="15" customHeight="1" x14ac:dyDescent="0.2">
      <c r="A276" s="167" t="s">
        <v>192</v>
      </c>
      <c r="B276" s="168" t="s">
        <v>1602</v>
      </c>
      <c r="C276" s="169" t="s">
        <v>1603</v>
      </c>
      <c r="D276" s="170" t="str">
        <f t="shared" si="16"/>
        <v>EL251440-ST</v>
      </c>
      <c r="E276" s="171" t="s">
        <v>1604</v>
      </c>
      <c r="F276" s="171" t="s">
        <v>113</v>
      </c>
      <c r="G276" s="171" t="s">
        <v>114</v>
      </c>
      <c r="H276" s="172">
        <v>16.989999999999998</v>
      </c>
      <c r="I276" s="125">
        <v>8.99</v>
      </c>
      <c r="J276" s="126">
        <v>8.99</v>
      </c>
      <c r="K276" s="197">
        <v>8.99</v>
      </c>
      <c r="L276" s="247">
        <f t="shared" si="17"/>
        <v>0</v>
      </c>
      <c r="M276" s="214">
        <v>17.989999999999998</v>
      </c>
      <c r="N276" s="215">
        <v>3</v>
      </c>
      <c r="O276" s="215">
        <v>36</v>
      </c>
      <c r="P276" s="216"/>
      <c r="Q276" s="217"/>
      <c r="R276" s="218"/>
      <c r="S276" s="215" t="s">
        <v>1605</v>
      </c>
      <c r="T276" s="207" t="s">
        <v>198</v>
      </c>
      <c r="U276" s="238" t="s">
        <v>1606</v>
      </c>
      <c r="V276" s="207" t="s">
        <v>356</v>
      </c>
      <c r="W276" s="207" t="s">
        <v>120</v>
      </c>
      <c r="X276" s="103">
        <v>75504</v>
      </c>
    </row>
    <row r="277" spans="1:24" s="57" customFormat="1" ht="15" customHeight="1" x14ac:dyDescent="0.2">
      <c r="A277" s="167" t="s">
        <v>192</v>
      </c>
      <c r="B277" s="168" t="s">
        <v>1607</v>
      </c>
      <c r="C277" s="169" t="s">
        <v>1608</v>
      </c>
      <c r="D277" s="170" t="str">
        <f t="shared" si="16"/>
        <v>EL251441-ST</v>
      </c>
      <c r="E277" s="171" t="s">
        <v>1609</v>
      </c>
      <c r="F277" s="171" t="s">
        <v>113</v>
      </c>
      <c r="G277" s="171" t="s">
        <v>114</v>
      </c>
      <c r="H277" s="172">
        <v>7.99</v>
      </c>
      <c r="I277" s="125">
        <v>8.5</v>
      </c>
      <c r="J277" s="126">
        <v>8.5</v>
      </c>
      <c r="K277" s="197">
        <v>8.5</v>
      </c>
      <c r="L277" s="247">
        <f t="shared" si="17"/>
        <v>0</v>
      </c>
      <c r="M277" s="214">
        <v>16.989999999999998</v>
      </c>
      <c r="N277" s="215">
        <v>3</v>
      </c>
      <c r="O277" s="215">
        <v>48</v>
      </c>
      <c r="P277" s="216"/>
      <c r="Q277" s="217"/>
      <c r="R277" s="218"/>
      <c r="S277" s="215" t="s">
        <v>1610</v>
      </c>
      <c r="T277" s="207" t="s">
        <v>198</v>
      </c>
      <c r="U277" s="238" t="s">
        <v>1611</v>
      </c>
      <c r="V277" s="207" t="s">
        <v>1612</v>
      </c>
      <c r="W277" s="207" t="s">
        <v>120</v>
      </c>
      <c r="X277" s="103">
        <v>72637</v>
      </c>
    </row>
    <row r="278" spans="1:24" s="57" customFormat="1" ht="15" customHeight="1" x14ac:dyDescent="0.2">
      <c r="A278" s="167" t="s">
        <v>192</v>
      </c>
      <c r="B278" s="168" t="s">
        <v>1613</v>
      </c>
      <c r="C278" s="169" t="s">
        <v>1614</v>
      </c>
      <c r="D278" s="170" t="str">
        <f t="shared" ref="D278:D309" si="18">HYPERLINK(U278,C278)</f>
        <v>EL251442-ST</v>
      </c>
      <c r="E278" s="171" t="s">
        <v>1615</v>
      </c>
      <c r="F278" s="171" t="s">
        <v>113</v>
      </c>
      <c r="G278" s="171" t="s">
        <v>114</v>
      </c>
      <c r="H278" s="172">
        <v>7.99</v>
      </c>
      <c r="I278" s="125">
        <v>8.5</v>
      </c>
      <c r="J278" s="126">
        <v>8.5</v>
      </c>
      <c r="K278" s="197">
        <v>8.5</v>
      </c>
      <c r="L278" s="247">
        <f t="shared" ref="L278:L309" si="19">K278-J278</f>
        <v>0</v>
      </c>
      <c r="M278" s="214">
        <v>16.989999999999998</v>
      </c>
      <c r="N278" s="215">
        <v>3</v>
      </c>
      <c r="O278" s="215">
        <v>36</v>
      </c>
      <c r="P278" s="216"/>
      <c r="Q278" s="217"/>
      <c r="R278" s="218"/>
      <c r="S278" s="215" t="s">
        <v>1616</v>
      </c>
      <c r="T278" s="207" t="s">
        <v>198</v>
      </c>
      <c r="U278" s="238" t="s">
        <v>1617</v>
      </c>
      <c r="V278" s="207" t="s">
        <v>468</v>
      </c>
      <c r="W278" s="207" t="s">
        <v>120</v>
      </c>
      <c r="X278" s="103">
        <v>74141</v>
      </c>
    </row>
    <row r="279" spans="1:24" s="57" customFormat="1" ht="15" customHeight="1" x14ac:dyDescent="0.2">
      <c r="A279" s="167" t="s">
        <v>192</v>
      </c>
      <c r="B279" s="168" t="s">
        <v>1618</v>
      </c>
      <c r="C279" s="169" t="s">
        <v>1619</v>
      </c>
      <c r="D279" s="170" t="str">
        <f t="shared" si="18"/>
        <v>EL251444-ST</v>
      </c>
      <c r="E279" s="171" t="s">
        <v>1620</v>
      </c>
      <c r="F279" s="171" t="s">
        <v>113</v>
      </c>
      <c r="G279" s="171" t="s">
        <v>114</v>
      </c>
      <c r="H279" s="172">
        <v>9.99</v>
      </c>
      <c r="I279" s="125">
        <v>10.99</v>
      </c>
      <c r="J279" s="126">
        <v>10.99</v>
      </c>
      <c r="K279" s="197">
        <v>10.99</v>
      </c>
      <c r="L279" s="247">
        <f t="shared" si="19"/>
        <v>0</v>
      </c>
      <c r="M279" s="214">
        <v>21.99</v>
      </c>
      <c r="N279" s="215">
        <v>3</v>
      </c>
      <c r="O279" s="215">
        <v>12</v>
      </c>
      <c r="P279" s="216"/>
      <c r="Q279" s="217"/>
      <c r="R279" s="218"/>
      <c r="S279" s="215" t="s">
        <v>1621</v>
      </c>
      <c r="T279" s="207" t="s">
        <v>198</v>
      </c>
      <c r="U279" s="238" t="s">
        <v>1622</v>
      </c>
      <c r="V279" s="207" t="s">
        <v>1478</v>
      </c>
      <c r="W279" s="207" t="s">
        <v>120</v>
      </c>
      <c r="X279" s="103">
        <v>74142</v>
      </c>
    </row>
    <row r="280" spans="1:24" s="57" customFormat="1" ht="15" customHeight="1" x14ac:dyDescent="0.2">
      <c r="A280" s="167" t="s">
        <v>200</v>
      </c>
      <c r="B280" s="168" t="s">
        <v>1623</v>
      </c>
      <c r="C280" s="169" t="s">
        <v>1624</v>
      </c>
      <c r="D280" s="170" t="str">
        <f t="shared" si="18"/>
        <v>EL251445-ST</v>
      </c>
      <c r="E280" s="171" t="s">
        <v>1625</v>
      </c>
      <c r="F280" s="171" t="s">
        <v>113</v>
      </c>
      <c r="G280" s="171" t="s">
        <v>114</v>
      </c>
      <c r="H280" s="175">
        <v>7.5</v>
      </c>
      <c r="I280" s="127">
        <v>7.99</v>
      </c>
      <c r="J280" s="126">
        <v>7.99</v>
      </c>
      <c r="K280" s="197">
        <v>7.99</v>
      </c>
      <c r="L280" s="248">
        <f t="shared" si="19"/>
        <v>0</v>
      </c>
      <c r="M280" s="214">
        <v>15.99</v>
      </c>
      <c r="N280" s="215">
        <v>3</v>
      </c>
      <c r="O280" s="215">
        <v>48</v>
      </c>
      <c r="P280" s="216"/>
      <c r="Q280" s="219"/>
      <c r="R280" s="218"/>
      <c r="S280" s="215" t="s">
        <v>1626</v>
      </c>
      <c r="T280" s="207" t="s">
        <v>198</v>
      </c>
      <c r="U280" s="240" t="s">
        <v>1627</v>
      </c>
      <c r="V280" s="207" t="s">
        <v>558</v>
      </c>
      <c r="W280" s="207" t="s">
        <v>120</v>
      </c>
      <c r="X280" s="33">
        <v>72636</v>
      </c>
    </row>
    <row r="281" spans="1:24" s="57" customFormat="1" ht="15" customHeight="1" x14ac:dyDescent="0.2">
      <c r="A281" s="167" t="s">
        <v>192</v>
      </c>
      <c r="B281" s="168" t="s">
        <v>1628</v>
      </c>
      <c r="C281" s="169" t="s">
        <v>1629</v>
      </c>
      <c r="D281" s="170" t="str">
        <f t="shared" si="18"/>
        <v>EL251446-ST</v>
      </c>
      <c r="E281" s="171" t="s">
        <v>1630</v>
      </c>
      <c r="F281" s="171" t="s">
        <v>113</v>
      </c>
      <c r="G281" s="171" t="s">
        <v>114</v>
      </c>
      <c r="H281" s="172">
        <v>9.99</v>
      </c>
      <c r="I281" s="125">
        <v>10.99</v>
      </c>
      <c r="J281" s="126">
        <v>10.99</v>
      </c>
      <c r="K281" s="197">
        <v>10.99</v>
      </c>
      <c r="L281" s="247">
        <f t="shared" si="19"/>
        <v>0</v>
      </c>
      <c r="M281" s="214">
        <v>21.99</v>
      </c>
      <c r="N281" s="215">
        <v>3</v>
      </c>
      <c r="O281" s="215">
        <v>48</v>
      </c>
      <c r="P281" s="216"/>
      <c r="Q281" s="217"/>
      <c r="R281" s="218"/>
      <c r="S281" s="215" t="s">
        <v>1631</v>
      </c>
      <c r="T281" s="207" t="s">
        <v>198</v>
      </c>
      <c r="U281" s="238" t="s">
        <v>1632</v>
      </c>
      <c r="V281" s="207" t="s">
        <v>1633</v>
      </c>
      <c r="W281" s="207" t="s">
        <v>120</v>
      </c>
      <c r="X281" s="103">
        <v>78286</v>
      </c>
    </row>
    <row r="282" spans="1:24" s="57" customFormat="1" ht="15" customHeight="1" x14ac:dyDescent="0.2">
      <c r="A282" s="167" t="s">
        <v>192</v>
      </c>
      <c r="B282" s="168" t="s">
        <v>1634</v>
      </c>
      <c r="C282" s="169" t="s">
        <v>1635</v>
      </c>
      <c r="D282" s="170" t="str">
        <f t="shared" si="18"/>
        <v>EL251447-ST</v>
      </c>
      <c r="E282" s="171" t="s">
        <v>1636</v>
      </c>
      <c r="F282" s="171" t="s">
        <v>113</v>
      </c>
      <c r="G282" s="171" t="s">
        <v>114</v>
      </c>
      <c r="H282" s="172">
        <v>7.5</v>
      </c>
      <c r="I282" s="125">
        <v>7.99</v>
      </c>
      <c r="J282" s="126">
        <v>7.99</v>
      </c>
      <c r="K282" s="197">
        <v>7.99</v>
      </c>
      <c r="L282" s="247">
        <f t="shared" si="19"/>
        <v>0</v>
      </c>
      <c r="M282" s="214">
        <v>15.99</v>
      </c>
      <c r="N282" s="215">
        <v>3</v>
      </c>
      <c r="O282" s="215">
        <v>48</v>
      </c>
      <c r="P282" s="216"/>
      <c r="Q282" s="217"/>
      <c r="R282" s="218"/>
      <c r="S282" s="215" t="s">
        <v>1637</v>
      </c>
      <c r="T282" s="207" t="s">
        <v>198</v>
      </c>
      <c r="U282" s="238" t="s">
        <v>1638</v>
      </c>
      <c r="V282" s="207" t="s">
        <v>1633</v>
      </c>
      <c r="W282" s="207" t="s">
        <v>120</v>
      </c>
      <c r="X282" s="103">
        <v>72266</v>
      </c>
    </row>
    <row r="283" spans="1:24" s="57" customFormat="1" ht="15" customHeight="1" x14ac:dyDescent="0.2">
      <c r="A283" s="167" t="s">
        <v>192</v>
      </c>
      <c r="B283" s="168" t="s">
        <v>1639</v>
      </c>
      <c r="C283" s="169" t="s">
        <v>1640</v>
      </c>
      <c r="D283" s="170" t="str">
        <f t="shared" si="18"/>
        <v>EL251448-ST</v>
      </c>
      <c r="E283" s="171" t="s">
        <v>1641</v>
      </c>
      <c r="F283" s="171" t="s">
        <v>113</v>
      </c>
      <c r="G283" s="171" t="s">
        <v>114</v>
      </c>
      <c r="H283" s="172">
        <v>6.5</v>
      </c>
      <c r="I283" s="125">
        <v>6.99</v>
      </c>
      <c r="J283" s="126">
        <v>6.99</v>
      </c>
      <c r="K283" s="197">
        <v>6.99</v>
      </c>
      <c r="L283" s="247">
        <f t="shared" si="19"/>
        <v>0</v>
      </c>
      <c r="M283" s="214">
        <v>13.99</v>
      </c>
      <c r="N283" s="215">
        <v>3</v>
      </c>
      <c r="O283" s="215">
        <v>96</v>
      </c>
      <c r="P283" s="216"/>
      <c r="Q283" s="217"/>
      <c r="R283" s="218"/>
      <c r="S283" s="215" t="s">
        <v>1642</v>
      </c>
      <c r="T283" s="207" t="s">
        <v>198</v>
      </c>
      <c r="U283" s="238" t="s">
        <v>1643</v>
      </c>
      <c r="V283" s="207" t="s">
        <v>1633</v>
      </c>
      <c r="W283" s="207" t="s">
        <v>120</v>
      </c>
      <c r="X283" s="103">
        <v>72280</v>
      </c>
    </row>
    <row r="284" spans="1:24" s="57" customFormat="1" ht="15" customHeight="1" x14ac:dyDescent="0.2">
      <c r="A284" s="167" t="s">
        <v>192</v>
      </c>
      <c r="B284" s="168" t="s">
        <v>1644</v>
      </c>
      <c r="C284" s="169" t="s">
        <v>1645</v>
      </c>
      <c r="D284" s="170" t="str">
        <f t="shared" si="18"/>
        <v>EL251463-ST</v>
      </c>
      <c r="E284" s="171" t="s">
        <v>1646</v>
      </c>
      <c r="F284" s="171" t="s">
        <v>132</v>
      </c>
      <c r="G284" s="171" t="s">
        <v>1425</v>
      </c>
      <c r="H284" s="172">
        <v>12.5</v>
      </c>
      <c r="I284" s="125">
        <v>13.5</v>
      </c>
      <c r="J284" s="126">
        <v>13.5</v>
      </c>
      <c r="K284" s="197">
        <v>13.5</v>
      </c>
      <c r="L284" s="247">
        <f t="shared" si="19"/>
        <v>0</v>
      </c>
      <c r="M284" s="214">
        <v>26.99</v>
      </c>
      <c r="N284" s="215">
        <v>3</v>
      </c>
      <c r="O284" s="215">
        <v>18</v>
      </c>
      <c r="P284" s="216"/>
      <c r="Q284" s="217"/>
      <c r="R284" s="218"/>
      <c r="S284" s="215" t="s">
        <v>1647</v>
      </c>
      <c r="T284" s="207" t="s">
        <v>198</v>
      </c>
      <c r="U284" s="238" t="s">
        <v>1648</v>
      </c>
      <c r="V284" s="207" t="s">
        <v>1072</v>
      </c>
      <c r="W284" s="207" t="s">
        <v>120</v>
      </c>
      <c r="X284" s="103">
        <v>80309</v>
      </c>
    </row>
    <row r="285" spans="1:24" s="57" customFormat="1" ht="15" customHeight="1" x14ac:dyDescent="0.2">
      <c r="A285" s="167" t="s">
        <v>192</v>
      </c>
      <c r="B285" s="168" t="s">
        <v>1649</v>
      </c>
      <c r="C285" s="169" t="s">
        <v>1650</v>
      </c>
      <c r="D285" s="170" t="str">
        <f t="shared" si="18"/>
        <v>EL251464-ST</v>
      </c>
      <c r="E285" s="171" t="s">
        <v>1651</v>
      </c>
      <c r="F285" s="171" t="s">
        <v>132</v>
      </c>
      <c r="G285" s="171" t="s">
        <v>1652</v>
      </c>
      <c r="H285" s="172">
        <v>9.99</v>
      </c>
      <c r="I285" s="125">
        <v>10.99</v>
      </c>
      <c r="J285" s="126">
        <v>10.99</v>
      </c>
      <c r="K285" s="197">
        <v>10.99</v>
      </c>
      <c r="L285" s="247">
        <f t="shared" si="19"/>
        <v>0</v>
      </c>
      <c r="M285" s="214">
        <v>21.99</v>
      </c>
      <c r="N285" s="215">
        <v>3</v>
      </c>
      <c r="O285" s="215">
        <v>48</v>
      </c>
      <c r="P285" s="216"/>
      <c r="Q285" s="217"/>
      <c r="R285" s="218"/>
      <c r="S285" s="215" t="s">
        <v>1653</v>
      </c>
      <c r="T285" s="207" t="s">
        <v>198</v>
      </c>
      <c r="U285" s="238" t="s">
        <v>1654</v>
      </c>
      <c r="V285" s="207" t="s">
        <v>132</v>
      </c>
      <c r="W285" s="207" t="s">
        <v>120</v>
      </c>
      <c r="X285" s="103">
        <v>76527</v>
      </c>
    </row>
    <row r="286" spans="1:24" s="57" customFormat="1" ht="15" customHeight="1" x14ac:dyDescent="0.2">
      <c r="A286" s="167" t="s">
        <v>192</v>
      </c>
      <c r="B286" s="168" t="s">
        <v>1655</v>
      </c>
      <c r="C286" s="169" t="s">
        <v>1656</v>
      </c>
      <c r="D286" s="170" t="str">
        <f t="shared" si="18"/>
        <v>EL251466-ST</v>
      </c>
      <c r="E286" s="171" t="s">
        <v>1657</v>
      </c>
      <c r="F286" s="171" t="s">
        <v>132</v>
      </c>
      <c r="G286" s="171" t="s">
        <v>1658</v>
      </c>
      <c r="H286" s="172">
        <v>8.99</v>
      </c>
      <c r="I286" s="125">
        <v>9.5</v>
      </c>
      <c r="J286" s="126">
        <v>9.5</v>
      </c>
      <c r="K286" s="197">
        <v>9.5</v>
      </c>
      <c r="L286" s="247">
        <f t="shared" si="19"/>
        <v>0</v>
      </c>
      <c r="M286" s="214">
        <v>18.989999999999998</v>
      </c>
      <c r="N286" s="215">
        <v>3</v>
      </c>
      <c r="O286" s="215">
        <v>18</v>
      </c>
      <c r="P286" s="216"/>
      <c r="Q286" s="217"/>
      <c r="R286" s="218"/>
      <c r="S286" s="215" t="s">
        <v>1659</v>
      </c>
      <c r="T286" s="207" t="s">
        <v>198</v>
      </c>
      <c r="U286" s="238" t="s">
        <v>1660</v>
      </c>
      <c r="V286" s="207" t="s">
        <v>207</v>
      </c>
      <c r="W286" s="207" t="s">
        <v>120</v>
      </c>
      <c r="X286" s="103">
        <v>75588</v>
      </c>
    </row>
    <row r="287" spans="1:24" s="57" customFormat="1" ht="15" customHeight="1" x14ac:dyDescent="0.2">
      <c r="A287" s="167" t="s">
        <v>192</v>
      </c>
      <c r="B287" s="168" t="s">
        <v>1661</v>
      </c>
      <c r="C287" s="169" t="s">
        <v>1662</v>
      </c>
      <c r="D287" s="170" t="str">
        <f t="shared" si="18"/>
        <v>EL251467-ST</v>
      </c>
      <c r="E287" s="171" t="s">
        <v>1663</v>
      </c>
      <c r="F287" s="171" t="s">
        <v>132</v>
      </c>
      <c r="G287" s="171" t="s">
        <v>1658</v>
      </c>
      <c r="H287" s="172">
        <v>14.99</v>
      </c>
      <c r="I287" s="125">
        <v>15.99</v>
      </c>
      <c r="J287" s="126">
        <v>15.99</v>
      </c>
      <c r="K287" s="197">
        <v>14.99</v>
      </c>
      <c r="L287" s="247">
        <f t="shared" si="19"/>
        <v>-1</v>
      </c>
      <c r="M287" s="214">
        <v>31.99</v>
      </c>
      <c r="N287" s="215">
        <v>3</v>
      </c>
      <c r="O287" s="215">
        <v>36</v>
      </c>
      <c r="P287" s="216"/>
      <c r="Q287" s="217"/>
      <c r="R287" s="218"/>
      <c r="S287" s="215" t="s">
        <v>1664</v>
      </c>
      <c r="T287" s="207" t="s">
        <v>198</v>
      </c>
      <c r="U287" s="238" t="s">
        <v>1665</v>
      </c>
      <c r="V287" s="207" t="s">
        <v>207</v>
      </c>
      <c r="W287" s="207" t="s">
        <v>120</v>
      </c>
      <c r="X287" s="103">
        <v>76526</v>
      </c>
    </row>
    <row r="288" spans="1:24" s="57" customFormat="1" ht="15" customHeight="1" x14ac:dyDescent="0.2">
      <c r="A288" s="173" t="s">
        <v>346</v>
      </c>
      <c r="B288" s="168" t="s">
        <v>1666</v>
      </c>
      <c r="C288" s="169" t="s">
        <v>1667</v>
      </c>
      <c r="D288" s="170" t="str">
        <f t="shared" si="18"/>
        <v>EL251502-ST</v>
      </c>
      <c r="E288" s="171" t="s">
        <v>1668</v>
      </c>
      <c r="F288" s="171" t="s">
        <v>132</v>
      </c>
      <c r="G288" s="174" t="s">
        <v>841</v>
      </c>
      <c r="H288" s="172">
        <v>22.99</v>
      </c>
      <c r="I288" s="125"/>
      <c r="J288" s="126"/>
      <c r="K288" s="197">
        <v>22.99</v>
      </c>
      <c r="L288" s="247">
        <f t="shared" si="19"/>
        <v>22.99</v>
      </c>
      <c r="M288" s="214">
        <v>39.99</v>
      </c>
      <c r="N288" s="215">
        <v>3</v>
      </c>
      <c r="O288" s="215"/>
      <c r="P288" s="216"/>
      <c r="Q288" s="217"/>
      <c r="R288" s="218"/>
      <c r="S288" s="215">
        <v>889851215487</v>
      </c>
      <c r="T288" s="207" t="s">
        <v>198</v>
      </c>
      <c r="U288" s="238" t="s">
        <v>1669</v>
      </c>
      <c r="V288" s="207"/>
      <c r="W288" s="207" t="s">
        <v>120</v>
      </c>
      <c r="X288" s="103" t="e">
        <v>#N/A</v>
      </c>
    </row>
    <row r="289" spans="1:24" s="57" customFormat="1" ht="15" customHeight="1" x14ac:dyDescent="0.2">
      <c r="A289" s="173" t="s">
        <v>346</v>
      </c>
      <c r="B289" s="168" t="s">
        <v>1670</v>
      </c>
      <c r="C289" s="168" t="s">
        <v>1671</v>
      </c>
      <c r="D289" s="170" t="str">
        <f t="shared" si="18"/>
        <v>EL251503-ST</v>
      </c>
      <c r="E289" s="171" t="s">
        <v>1672</v>
      </c>
      <c r="F289" s="171" t="s">
        <v>132</v>
      </c>
      <c r="G289" s="174" t="s">
        <v>866</v>
      </c>
      <c r="H289" s="172">
        <v>17.5</v>
      </c>
      <c r="I289" s="125"/>
      <c r="J289" s="126"/>
      <c r="K289" s="197">
        <v>17.5</v>
      </c>
      <c r="L289" s="247">
        <f t="shared" si="19"/>
        <v>17.5</v>
      </c>
      <c r="M289" s="214">
        <v>34.99</v>
      </c>
      <c r="N289" s="215">
        <v>3</v>
      </c>
      <c r="O289" s="215"/>
      <c r="P289" s="216"/>
      <c r="Q289" s="217"/>
      <c r="R289" s="218"/>
      <c r="S289" s="215">
        <v>889851217634</v>
      </c>
      <c r="T289" s="207" t="s">
        <v>1673</v>
      </c>
      <c r="U289" s="239"/>
      <c r="V289" s="207"/>
      <c r="W289" s="207" t="s">
        <v>120</v>
      </c>
      <c r="X289" s="33" t="e">
        <v>#N/A</v>
      </c>
    </row>
    <row r="290" spans="1:24" s="57" customFormat="1" ht="15" customHeight="1" x14ac:dyDescent="0.2">
      <c r="A290" s="173" t="s">
        <v>346</v>
      </c>
      <c r="B290" s="168" t="s">
        <v>1674</v>
      </c>
      <c r="C290" s="169" t="s">
        <v>1675</v>
      </c>
      <c r="D290" s="170" t="str">
        <f t="shared" si="18"/>
        <v>EL251504-ST</v>
      </c>
      <c r="E290" s="171" t="s">
        <v>1676</v>
      </c>
      <c r="F290" s="171" t="s">
        <v>132</v>
      </c>
      <c r="G290" s="174" t="s">
        <v>1407</v>
      </c>
      <c r="H290" s="172">
        <v>12.5</v>
      </c>
      <c r="I290" s="125" t="s">
        <v>1677</v>
      </c>
      <c r="J290" s="126" t="s">
        <v>1677</v>
      </c>
      <c r="K290" s="197">
        <v>12.5</v>
      </c>
      <c r="L290" s="247" t="e">
        <f t="shared" si="19"/>
        <v>#VALUE!</v>
      </c>
      <c r="M290" s="214">
        <v>24.99</v>
      </c>
      <c r="N290" s="215">
        <v>3</v>
      </c>
      <c r="O290" s="215">
        <v>24</v>
      </c>
      <c r="P290" s="216"/>
      <c r="Q290" s="217"/>
      <c r="R290" s="218"/>
      <c r="S290" s="215" t="s">
        <v>1678</v>
      </c>
      <c r="T290" s="207" t="s">
        <v>198</v>
      </c>
      <c r="U290" s="238" t="s">
        <v>1679</v>
      </c>
      <c r="V290" s="207"/>
      <c r="W290" s="207" t="s">
        <v>120</v>
      </c>
      <c r="X290" s="103" t="e">
        <v>#N/A</v>
      </c>
    </row>
    <row r="291" spans="1:24" s="57" customFormat="1" ht="15" customHeight="1" x14ac:dyDescent="0.2">
      <c r="A291" s="173" t="s">
        <v>346</v>
      </c>
      <c r="B291" s="168" t="s">
        <v>1680</v>
      </c>
      <c r="C291" s="169" t="s">
        <v>1681</v>
      </c>
      <c r="D291" s="170" t="str">
        <f t="shared" si="18"/>
        <v>EL251505-ST</v>
      </c>
      <c r="E291" s="171" t="s">
        <v>1682</v>
      </c>
      <c r="F291" s="171" t="s">
        <v>132</v>
      </c>
      <c r="G291" s="174" t="s">
        <v>207</v>
      </c>
      <c r="H291" s="172">
        <v>19.989999999999998</v>
      </c>
      <c r="I291" s="125"/>
      <c r="J291" s="126"/>
      <c r="K291" s="197">
        <v>19.989999999999998</v>
      </c>
      <c r="L291" s="247">
        <f t="shared" si="19"/>
        <v>19.989999999999998</v>
      </c>
      <c r="M291" s="214">
        <v>39.99</v>
      </c>
      <c r="N291" s="215">
        <v>3</v>
      </c>
      <c r="O291" s="215"/>
      <c r="P291" s="216"/>
      <c r="Q291" s="217"/>
      <c r="R291" s="218"/>
      <c r="S291" s="215">
        <v>889851217689</v>
      </c>
      <c r="T291" s="207" t="s">
        <v>198</v>
      </c>
      <c r="U291" s="238" t="s">
        <v>1683</v>
      </c>
      <c r="V291" s="207"/>
      <c r="W291" s="207" t="s">
        <v>120</v>
      </c>
      <c r="X291" s="103" t="e">
        <v>#N/A</v>
      </c>
    </row>
    <row r="292" spans="1:24" s="57" customFormat="1" ht="15" customHeight="1" x14ac:dyDescent="0.2">
      <c r="A292" s="173" t="s">
        <v>346</v>
      </c>
      <c r="B292" s="168" t="s">
        <v>1684</v>
      </c>
      <c r="C292" s="169" t="s">
        <v>1685</v>
      </c>
      <c r="D292" s="170" t="str">
        <f t="shared" si="18"/>
        <v>EL251506-ST</v>
      </c>
      <c r="E292" s="171" t="s">
        <v>1686</v>
      </c>
      <c r="F292" s="171" t="s">
        <v>132</v>
      </c>
      <c r="G292" s="171" t="s">
        <v>1687</v>
      </c>
      <c r="H292" s="172">
        <v>9.99</v>
      </c>
      <c r="I292" s="125">
        <v>8.99</v>
      </c>
      <c r="J292" s="126">
        <v>8.99</v>
      </c>
      <c r="K292" s="197">
        <v>9.99</v>
      </c>
      <c r="L292" s="247">
        <f t="shared" si="19"/>
        <v>1</v>
      </c>
      <c r="M292" s="214">
        <v>19.989999999999998</v>
      </c>
      <c r="N292" s="215">
        <v>3</v>
      </c>
      <c r="O292" s="215">
        <v>25</v>
      </c>
      <c r="P292" s="216"/>
      <c r="Q292" s="217"/>
      <c r="R292" s="218"/>
      <c r="S292" s="215" t="s">
        <v>1688</v>
      </c>
      <c r="T292" s="207" t="s">
        <v>117</v>
      </c>
      <c r="U292" s="238" t="s">
        <v>1689</v>
      </c>
      <c r="V292" s="207" t="s">
        <v>1687</v>
      </c>
      <c r="W292" s="207" t="s">
        <v>120</v>
      </c>
      <c r="X292" s="103">
        <v>80780</v>
      </c>
    </row>
    <row r="293" spans="1:24" s="57" customFormat="1" ht="15" customHeight="1" x14ac:dyDescent="0.2">
      <c r="A293" s="173" t="s">
        <v>346</v>
      </c>
      <c r="B293" s="168" t="s">
        <v>1690</v>
      </c>
      <c r="C293" s="169" t="s">
        <v>1691</v>
      </c>
      <c r="D293" s="170" t="str">
        <f t="shared" si="18"/>
        <v>EL251507-ST</v>
      </c>
      <c r="E293" s="171" t="s">
        <v>1692</v>
      </c>
      <c r="F293" s="171" t="s">
        <v>132</v>
      </c>
      <c r="G293" s="174" t="s">
        <v>1425</v>
      </c>
      <c r="H293" s="172">
        <v>14.99</v>
      </c>
      <c r="I293" s="125"/>
      <c r="J293" s="126"/>
      <c r="K293" s="197">
        <v>14.99</v>
      </c>
      <c r="L293" s="247">
        <f t="shared" si="19"/>
        <v>14.99</v>
      </c>
      <c r="M293" s="214">
        <v>29.99</v>
      </c>
      <c r="N293" s="215">
        <v>3</v>
      </c>
      <c r="O293" s="215"/>
      <c r="P293" s="216"/>
      <c r="Q293" s="217"/>
      <c r="R293" s="218"/>
      <c r="S293" s="215">
        <v>889851217764</v>
      </c>
      <c r="T293" s="207" t="s">
        <v>198</v>
      </c>
      <c r="U293" s="238" t="s">
        <v>1693</v>
      </c>
      <c r="V293" s="207"/>
      <c r="W293" s="207" t="s">
        <v>120</v>
      </c>
      <c r="X293" s="103" t="e">
        <v>#N/A</v>
      </c>
    </row>
    <row r="294" spans="1:24" s="57" customFormat="1" ht="15" customHeight="1" x14ac:dyDescent="0.2">
      <c r="A294" s="173" t="s">
        <v>346</v>
      </c>
      <c r="B294" s="168" t="s">
        <v>1694</v>
      </c>
      <c r="C294" s="169" t="s">
        <v>1695</v>
      </c>
      <c r="D294" s="170" t="str">
        <f t="shared" si="18"/>
        <v>EL251508-ST</v>
      </c>
      <c r="E294" s="171" t="s">
        <v>1696</v>
      </c>
      <c r="F294" s="171" t="s">
        <v>132</v>
      </c>
      <c r="G294" s="171" t="s">
        <v>872</v>
      </c>
      <c r="H294" s="172">
        <v>11.5</v>
      </c>
      <c r="I294" s="125"/>
      <c r="J294" s="126"/>
      <c r="K294" s="197">
        <v>11.5</v>
      </c>
      <c r="L294" s="247">
        <f t="shared" si="19"/>
        <v>11.5</v>
      </c>
      <c r="M294" s="214">
        <v>22.99</v>
      </c>
      <c r="N294" s="215">
        <v>3</v>
      </c>
      <c r="O294" s="215"/>
      <c r="P294" s="216"/>
      <c r="Q294" s="217"/>
      <c r="R294" s="218"/>
      <c r="S294" s="215">
        <v>889851217948</v>
      </c>
      <c r="T294" s="207" t="s">
        <v>117</v>
      </c>
      <c r="U294" s="238" t="s">
        <v>1697</v>
      </c>
      <c r="V294" s="207"/>
      <c r="W294" s="207" t="s">
        <v>120</v>
      </c>
      <c r="X294" s="103" t="e">
        <v>#N/A</v>
      </c>
    </row>
    <row r="295" spans="1:24" s="57" customFormat="1" ht="15" customHeight="1" x14ac:dyDescent="0.2">
      <c r="A295" s="173" t="s">
        <v>346</v>
      </c>
      <c r="B295" s="168" t="s">
        <v>1698</v>
      </c>
      <c r="C295" s="169" t="s">
        <v>1699</v>
      </c>
      <c r="D295" s="170" t="str">
        <f t="shared" si="18"/>
        <v>EL251509-ST</v>
      </c>
      <c r="E295" s="171" t="s">
        <v>1700</v>
      </c>
      <c r="F295" s="171" t="s">
        <v>132</v>
      </c>
      <c r="G295" s="174" t="s">
        <v>798</v>
      </c>
      <c r="H295" s="172">
        <v>7.5</v>
      </c>
      <c r="I295" s="125"/>
      <c r="J295" s="126"/>
      <c r="K295" s="197">
        <v>7.5</v>
      </c>
      <c r="L295" s="247">
        <f t="shared" si="19"/>
        <v>7.5</v>
      </c>
      <c r="M295" s="214">
        <v>14.99</v>
      </c>
      <c r="N295" s="215">
        <v>3</v>
      </c>
      <c r="O295" s="215"/>
      <c r="P295" s="216"/>
      <c r="Q295" s="217"/>
      <c r="R295" s="218"/>
      <c r="S295" s="215">
        <v>889851217955</v>
      </c>
      <c r="T295" s="207" t="s">
        <v>867</v>
      </c>
      <c r="U295" s="238" t="s">
        <v>1701</v>
      </c>
      <c r="V295" s="207"/>
      <c r="W295" s="207" t="s">
        <v>120</v>
      </c>
      <c r="X295" s="103">
        <v>88520</v>
      </c>
    </row>
    <row r="296" spans="1:24" s="57" customFormat="1" ht="15" customHeight="1" x14ac:dyDescent="0.2">
      <c r="A296" s="173" t="s">
        <v>346</v>
      </c>
      <c r="B296" s="168" t="s">
        <v>1702</v>
      </c>
      <c r="C296" s="169" t="s">
        <v>1703</v>
      </c>
      <c r="D296" s="170" t="str">
        <f t="shared" si="18"/>
        <v>EL251510-ST</v>
      </c>
      <c r="E296" s="171" t="s">
        <v>1704</v>
      </c>
      <c r="F296" s="171" t="s">
        <v>132</v>
      </c>
      <c r="G296" s="171" t="s">
        <v>133</v>
      </c>
      <c r="H296" s="172">
        <v>9.99</v>
      </c>
      <c r="I296" s="125"/>
      <c r="J296" s="126"/>
      <c r="K296" s="197">
        <v>14.99</v>
      </c>
      <c r="L296" s="247">
        <f t="shared" si="19"/>
        <v>14.99</v>
      </c>
      <c r="M296" s="214">
        <v>19.989999999999998</v>
      </c>
      <c r="N296" s="215">
        <v>3</v>
      </c>
      <c r="O296" s="215"/>
      <c r="P296" s="216"/>
      <c r="Q296" s="217"/>
      <c r="R296" s="218"/>
      <c r="S296" s="215">
        <v>889851217962</v>
      </c>
      <c r="T296" s="207" t="s">
        <v>117</v>
      </c>
      <c r="U296" s="238" t="s">
        <v>1705</v>
      </c>
      <c r="V296" s="207"/>
      <c r="W296" s="207" t="s">
        <v>120</v>
      </c>
      <c r="X296" s="103" t="e">
        <v>#N/A</v>
      </c>
    </row>
    <row r="297" spans="1:24" s="57" customFormat="1" ht="15" customHeight="1" x14ac:dyDescent="0.2">
      <c r="A297" s="173" t="s">
        <v>346</v>
      </c>
      <c r="B297" s="168" t="s">
        <v>1706</v>
      </c>
      <c r="C297" s="169" t="s">
        <v>1707</v>
      </c>
      <c r="D297" s="170" t="str">
        <f t="shared" si="18"/>
        <v>EL251511-ST</v>
      </c>
      <c r="E297" s="171" t="s">
        <v>1708</v>
      </c>
      <c r="F297" s="171" t="s">
        <v>132</v>
      </c>
      <c r="G297" s="171" t="s">
        <v>133</v>
      </c>
      <c r="H297" s="172">
        <v>10.99</v>
      </c>
      <c r="I297" s="125">
        <v>10.99</v>
      </c>
      <c r="J297" s="126">
        <v>10.99</v>
      </c>
      <c r="K297" s="197">
        <v>10.99</v>
      </c>
      <c r="L297" s="247">
        <f t="shared" si="19"/>
        <v>0</v>
      </c>
      <c r="M297" s="214">
        <v>21.99</v>
      </c>
      <c r="N297" s="215">
        <v>3</v>
      </c>
      <c r="O297" s="215">
        <v>48</v>
      </c>
      <c r="P297" s="216"/>
      <c r="Q297" s="217"/>
      <c r="R297" s="218"/>
      <c r="S297" s="215" t="s">
        <v>1709</v>
      </c>
      <c r="T297" s="207" t="s">
        <v>117</v>
      </c>
      <c r="U297" s="238" t="s">
        <v>1710</v>
      </c>
      <c r="V297" s="207" t="s">
        <v>133</v>
      </c>
      <c r="W297" s="207" t="s">
        <v>120</v>
      </c>
      <c r="X297" s="103">
        <v>82360</v>
      </c>
    </row>
    <row r="298" spans="1:24" s="57" customFormat="1" ht="15" customHeight="1" x14ac:dyDescent="0.2">
      <c r="A298" s="173" t="s">
        <v>346</v>
      </c>
      <c r="B298" s="168" t="s">
        <v>1711</v>
      </c>
      <c r="C298" s="169" t="s">
        <v>1712</v>
      </c>
      <c r="D298" s="170" t="str">
        <f t="shared" si="18"/>
        <v>EL251512-ST</v>
      </c>
      <c r="E298" s="171" t="s">
        <v>1713</v>
      </c>
      <c r="F298" s="171" t="s">
        <v>132</v>
      </c>
      <c r="G298" s="174" t="s">
        <v>243</v>
      </c>
      <c r="H298" s="172">
        <v>14.99</v>
      </c>
      <c r="I298" s="125"/>
      <c r="J298" s="126"/>
      <c r="K298" s="197">
        <v>14.99</v>
      </c>
      <c r="L298" s="247">
        <f t="shared" si="19"/>
        <v>14.99</v>
      </c>
      <c r="M298" s="214">
        <v>29.99</v>
      </c>
      <c r="N298" s="215">
        <v>3</v>
      </c>
      <c r="O298" s="215"/>
      <c r="P298" s="216"/>
      <c r="Q298" s="217"/>
      <c r="R298" s="218"/>
      <c r="S298" s="215">
        <v>889851218013</v>
      </c>
      <c r="T298" s="207" t="s">
        <v>1714</v>
      </c>
      <c r="U298" s="238" t="s">
        <v>1715</v>
      </c>
      <c r="V298" s="207"/>
      <c r="W298" s="207" t="s">
        <v>120</v>
      </c>
      <c r="X298" s="103" t="e">
        <v>#N/A</v>
      </c>
    </row>
    <row r="299" spans="1:24" s="57" customFormat="1" ht="15" customHeight="1" x14ac:dyDescent="0.2">
      <c r="A299" s="173" t="s">
        <v>346</v>
      </c>
      <c r="B299" s="168" t="s">
        <v>1716</v>
      </c>
      <c r="C299" s="169" t="s">
        <v>1717</v>
      </c>
      <c r="D299" s="170" t="str">
        <f t="shared" si="18"/>
        <v>EL251513-ST</v>
      </c>
      <c r="E299" s="171" t="s">
        <v>1718</v>
      </c>
      <c r="F299" s="171" t="s">
        <v>132</v>
      </c>
      <c r="G299" s="174" t="s">
        <v>183</v>
      </c>
      <c r="H299" s="172">
        <v>10.99</v>
      </c>
      <c r="I299" s="125"/>
      <c r="J299" s="126"/>
      <c r="K299" s="197">
        <v>10.99</v>
      </c>
      <c r="L299" s="247">
        <f t="shared" si="19"/>
        <v>10.99</v>
      </c>
      <c r="M299" s="214">
        <v>19.989999999999998</v>
      </c>
      <c r="N299" s="215">
        <v>3</v>
      </c>
      <c r="O299" s="215"/>
      <c r="P299" s="216"/>
      <c r="Q299" s="217"/>
      <c r="R299" s="218"/>
      <c r="S299" s="215">
        <v>889851218075</v>
      </c>
      <c r="T299" s="207" t="s">
        <v>867</v>
      </c>
      <c r="U299" s="238" t="s">
        <v>1719</v>
      </c>
      <c r="V299" s="207"/>
      <c r="W299" s="207" t="s">
        <v>120</v>
      </c>
      <c r="X299" s="103">
        <v>88523</v>
      </c>
    </row>
    <row r="300" spans="1:24" s="57" customFormat="1" ht="15" customHeight="1" x14ac:dyDescent="0.2">
      <c r="A300" s="173" t="s">
        <v>346</v>
      </c>
      <c r="B300" s="168" t="s">
        <v>1720</v>
      </c>
      <c r="C300" s="169" t="s">
        <v>1721</v>
      </c>
      <c r="D300" s="170" t="str">
        <f t="shared" si="18"/>
        <v>EL251514-ST</v>
      </c>
      <c r="E300" s="171" t="s">
        <v>1722</v>
      </c>
      <c r="F300" s="171" t="s">
        <v>132</v>
      </c>
      <c r="G300" s="174" t="s">
        <v>872</v>
      </c>
      <c r="H300" s="172">
        <v>21.99</v>
      </c>
      <c r="I300" s="125"/>
      <c r="J300" s="126"/>
      <c r="K300" s="197">
        <v>21.99</v>
      </c>
      <c r="L300" s="247">
        <f t="shared" si="19"/>
        <v>21.99</v>
      </c>
      <c r="M300" s="214">
        <v>39.99</v>
      </c>
      <c r="N300" s="215">
        <v>3</v>
      </c>
      <c r="O300" s="215"/>
      <c r="P300" s="216"/>
      <c r="Q300" s="217"/>
      <c r="R300" s="218"/>
      <c r="S300" s="215">
        <v>889851218082</v>
      </c>
      <c r="T300" s="207" t="s">
        <v>198</v>
      </c>
      <c r="U300" s="238" t="s">
        <v>1723</v>
      </c>
      <c r="V300" s="207"/>
      <c r="W300" s="207" t="s">
        <v>120</v>
      </c>
      <c r="X300" s="103" t="e">
        <v>#N/A</v>
      </c>
    </row>
    <row r="301" spans="1:24" s="57" customFormat="1" ht="15" customHeight="1" x14ac:dyDescent="0.2">
      <c r="A301" s="173" t="s">
        <v>346</v>
      </c>
      <c r="B301" s="168" t="s">
        <v>1724</v>
      </c>
      <c r="C301" s="169" t="s">
        <v>1725</v>
      </c>
      <c r="D301" s="170" t="str">
        <f t="shared" si="18"/>
        <v>EL251515-ST</v>
      </c>
      <c r="E301" s="171" t="s">
        <v>1726</v>
      </c>
      <c r="F301" s="171" t="s">
        <v>132</v>
      </c>
      <c r="G301" s="171" t="s">
        <v>1328</v>
      </c>
      <c r="H301" s="172">
        <v>10.99</v>
      </c>
      <c r="I301" s="125">
        <v>10.99</v>
      </c>
      <c r="J301" s="126">
        <v>10.99</v>
      </c>
      <c r="K301" s="197">
        <v>10.99</v>
      </c>
      <c r="L301" s="247">
        <f t="shared" si="19"/>
        <v>0</v>
      </c>
      <c r="M301" s="214">
        <v>21.99</v>
      </c>
      <c r="N301" s="215">
        <v>3</v>
      </c>
      <c r="O301" s="215">
        <v>48</v>
      </c>
      <c r="P301" s="216"/>
      <c r="Q301" s="217"/>
      <c r="R301" s="218"/>
      <c r="S301" s="215" t="s">
        <v>1727</v>
      </c>
      <c r="T301" s="207" t="s">
        <v>117</v>
      </c>
      <c r="U301" s="238" t="s">
        <v>1728</v>
      </c>
      <c r="V301" s="207"/>
      <c r="W301" s="207" t="s">
        <v>120</v>
      </c>
      <c r="X301" s="103" t="e">
        <v>#N/A</v>
      </c>
    </row>
    <row r="302" spans="1:24" s="57" customFormat="1" ht="15" customHeight="1" x14ac:dyDescent="0.2">
      <c r="A302" s="173" t="s">
        <v>346</v>
      </c>
      <c r="B302" s="168" t="s">
        <v>1729</v>
      </c>
      <c r="C302" s="169" t="s">
        <v>1730</v>
      </c>
      <c r="D302" s="170" t="str">
        <f t="shared" si="18"/>
        <v>EL251516-ST</v>
      </c>
      <c r="E302" s="171" t="s">
        <v>1731</v>
      </c>
      <c r="F302" s="171" t="s">
        <v>378</v>
      </c>
      <c r="G302" s="174" t="s">
        <v>1732</v>
      </c>
      <c r="H302" s="172">
        <v>19.989999999999998</v>
      </c>
      <c r="I302" s="125"/>
      <c r="J302" s="126"/>
      <c r="K302" s="197">
        <v>9.99</v>
      </c>
      <c r="L302" s="247">
        <f t="shared" si="19"/>
        <v>9.99</v>
      </c>
      <c r="M302" s="214">
        <v>19.989999999999998</v>
      </c>
      <c r="N302" s="215">
        <v>3</v>
      </c>
      <c r="O302" s="215"/>
      <c r="P302" s="216"/>
      <c r="Q302" s="217"/>
      <c r="R302" s="218"/>
      <c r="S302" s="215">
        <v>889851213285</v>
      </c>
      <c r="T302" s="207" t="s">
        <v>867</v>
      </c>
      <c r="U302" s="238"/>
      <c r="V302" s="207"/>
      <c r="W302" s="207" t="s">
        <v>120</v>
      </c>
      <c r="X302" s="103" t="e">
        <v>#N/A</v>
      </c>
    </row>
    <row r="303" spans="1:24" s="57" customFormat="1" ht="15" customHeight="1" x14ac:dyDescent="0.2">
      <c r="A303" s="173" t="s">
        <v>346</v>
      </c>
      <c r="B303" s="168" t="s">
        <v>1733</v>
      </c>
      <c r="C303" s="169" t="s">
        <v>1734</v>
      </c>
      <c r="D303" s="170" t="str">
        <f t="shared" si="18"/>
        <v>EL251517-ST</v>
      </c>
      <c r="E303" s="171" t="s">
        <v>1735</v>
      </c>
      <c r="F303" s="171" t="s">
        <v>378</v>
      </c>
      <c r="G303" s="171" t="s">
        <v>406</v>
      </c>
      <c r="H303" s="172">
        <v>12.5</v>
      </c>
      <c r="I303" s="125">
        <v>9.99</v>
      </c>
      <c r="J303" s="126">
        <v>9.99</v>
      </c>
      <c r="K303" s="197">
        <v>12.5</v>
      </c>
      <c r="L303" s="247">
        <f t="shared" si="19"/>
        <v>2.5099999999999998</v>
      </c>
      <c r="M303" s="214">
        <v>24.99</v>
      </c>
      <c r="N303" s="215">
        <v>3</v>
      </c>
      <c r="O303" s="215" t="s">
        <v>1736</v>
      </c>
      <c r="P303" s="216"/>
      <c r="Q303" s="217"/>
      <c r="R303" s="218"/>
      <c r="S303" s="215" t="s">
        <v>1737</v>
      </c>
      <c r="T303" s="207" t="s">
        <v>117</v>
      </c>
      <c r="U303" s="238" t="s">
        <v>1738</v>
      </c>
      <c r="V303" s="207" t="s">
        <v>378</v>
      </c>
      <c r="W303" s="207" t="s">
        <v>120</v>
      </c>
      <c r="X303" s="103">
        <v>86649</v>
      </c>
    </row>
    <row r="304" spans="1:24" s="57" customFormat="1" ht="15" customHeight="1" x14ac:dyDescent="0.2">
      <c r="A304" s="173" t="s">
        <v>346</v>
      </c>
      <c r="B304" s="168" t="s">
        <v>1739</v>
      </c>
      <c r="C304" s="169" t="s">
        <v>1740</v>
      </c>
      <c r="D304" s="170" t="str">
        <f t="shared" si="18"/>
        <v>EL251518-ST</v>
      </c>
      <c r="E304" s="171" t="s">
        <v>1741</v>
      </c>
      <c r="F304" s="171" t="s">
        <v>132</v>
      </c>
      <c r="G304" s="171" t="s">
        <v>1396</v>
      </c>
      <c r="H304" s="172">
        <v>12.5</v>
      </c>
      <c r="I304" s="125"/>
      <c r="J304" s="126"/>
      <c r="K304" s="197">
        <v>14.99</v>
      </c>
      <c r="L304" s="247">
        <f t="shared" si="19"/>
        <v>14.99</v>
      </c>
      <c r="M304" s="214">
        <v>34.99</v>
      </c>
      <c r="N304" s="215">
        <v>3</v>
      </c>
      <c r="O304" s="215"/>
      <c r="P304" s="216"/>
      <c r="Q304" s="217"/>
      <c r="R304" s="218"/>
      <c r="S304" s="215">
        <v>889851218105</v>
      </c>
      <c r="T304" s="207" t="s">
        <v>117</v>
      </c>
      <c r="U304" s="238" t="s">
        <v>1742</v>
      </c>
      <c r="V304" s="207"/>
      <c r="W304" s="207" t="s">
        <v>120</v>
      </c>
      <c r="X304" s="103" t="e">
        <v>#N/A</v>
      </c>
    </row>
    <row r="305" spans="1:24" s="57" customFormat="1" ht="15" customHeight="1" x14ac:dyDescent="0.2">
      <c r="A305" s="173" t="s">
        <v>346</v>
      </c>
      <c r="B305" s="168" t="s">
        <v>1743</v>
      </c>
      <c r="C305" s="169" t="s">
        <v>1744</v>
      </c>
      <c r="D305" s="170" t="str">
        <f t="shared" si="18"/>
        <v>EL251519-ST</v>
      </c>
      <c r="E305" s="171" t="s">
        <v>1745</v>
      </c>
      <c r="F305" s="171" t="s">
        <v>132</v>
      </c>
      <c r="G305" s="174" t="s">
        <v>133</v>
      </c>
      <c r="H305" s="172">
        <v>14.99</v>
      </c>
      <c r="I305" s="125"/>
      <c r="J305" s="126"/>
      <c r="K305" s="197">
        <v>14.99</v>
      </c>
      <c r="L305" s="247">
        <f t="shared" si="19"/>
        <v>14.99</v>
      </c>
      <c r="M305" s="214">
        <v>39.99</v>
      </c>
      <c r="N305" s="215">
        <v>3</v>
      </c>
      <c r="O305" s="215"/>
      <c r="P305" s="216"/>
      <c r="Q305" s="217"/>
      <c r="R305" s="218"/>
      <c r="S305" s="215">
        <v>889851218112</v>
      </c>
      <c r="T305" s="207" t="s">
        <v>198</v>
      </c>
      <c r="U305" s="238" t="s">
        <v>1746</v>
      </c>
      <c r="V305" s="207"/>
      <c r="W305" s="207" t="s">
        <v>120</v>
      </c>
      <c r="X305" s="103" t="e">
        <v>#N/A</v>
      </c>
    </row>
    <row r="306" spans="1:24" s="57" customFormat="1" ht="15" customHeight="1" x14ac:dyDescent="0.2">
      <c r="A306" s="173" t="s">
        <v>346</v>
      </c>
      <c r="B306" s="168" t="s">
        <v>1747</v>
      </c>
      <c r="C306" s="169" t="s">
        <v>1748</v>
      </c>
      <c r="D306" s="170" t="str">
        <f t="shared" si="18"/>
        <v>EL251520-ST</v>
      </c>
      <c r="E306" s="171" t="s">
        <v>1749</v>
      </c>
      <c r="F306" s="171" t="s">
        <v>132</v>
      </c>
      <c r="G306" s="174" t="s">
        <v>1750</v>
      </c>
      <c r="H306" s="172">
        <v>14.99</v>
      </c>
      <c r="I306" s="125"/>
      <c r="J306" s="126"/>
      <c r="K306" s="197">
        <v>14.99</v>
      </c>
      <c r="L306" s="247">
        <f t="shared" si="19"/>
        <v>14.99</v>
      </c>
      <c r="M306" s="214">
        <v>29.99</v>
      </c>
      <c r="N306" s="215">
        <v>3</v>
      </c>
      <c r="O306" s="215"/>
      <c r="P306" s="216"/>
      <c r="Q306" s="217"/>
      <c r="R306" s="218"/>
      <c r="S306" s="215">
        <v>889851220153</v>
      </c>
      <c r="T306" s="207" t="s">
        <v>867</v>
      </c>
      <c r="U306" s="238" t="s">
        <v>1751</v>
      </c>
      <c r="V306" s="207"/>
      <c r="W306" s="207" t="s">
        <v>120</v>
      </c>
      <c r="X306" s="103" t="e">
        <v>#N/A</v>
      </c>
    </row>
    <row r="307" spans="1:24" s="57" customFormat="1" ht="15" customHeight="1" x14ac:dyDescent="0.2">
      <c r="A307" s="173" t="s">
        <v>346</v>
      </c>
      <c r="B307" s="168" t="s">
        <v>1752</v>
      </c>
      <c r="C307" s="169" t="s">
        <v>1753</v>
      </c>
      <c r="D307" s="157" t="s">
        <v>1754</v>
      </c>
      <c r="E307" s="171" t="s">
        <v>1755</v>
      </c>
      <c r="F307" s="171" t="s">
        <v>132</v>
      </c>
      <c r="G307" s="171" t="s">
        <v>204</v>
      </c>
      <c r="H307" s="175"/>
      <c r="I307" s="127"/>
      <c r="J307" s="126"/>
      <c r="K307" s="197">
        <v>12.5</v>
      </c>
      <c r="L307" s="250"/>
      <c r="M307" s="223">
        <v>24.99</v>
      </c>
      <c r="N307" s="224">
        <v>3</v>
      </c>
      <c r="O307" s="224"/>
      <c r="P307" s="216"/>
      <c r="Q307" s="225"/>
      <c r="R307" s="218"/>
      <c r="S307" s="226">
        <v>889851308066</v>
      </c>
      <c r="T307" s="171" t="s">
        <v>198</v>
      </c>
      <c r="U307" s="236"/>
      <c r="V307" s="232"/>
      <c r="W307" s="171" t="s">
        <v>120</v>
      </c>
      <c r="X307" s="103"/>
    </row>
    <row r="308" spans="1:24" s="57" customFormat="1" ht="15" customHeight="1" x14ac:dyDescent="0.2">
      <c r="A308" s="173" t="s">
        <v>346</v>
      </c>
      <c r="B308" s="168" t="s">
        <v>1756</v>
      </c>
      <c r="C308" s="169" t="s">
        <v>1757</v>
      </c>
      <c r="D308" s="170" t="str">
        <f t="shared" ref="D308:D338" si="20">HYPERLINK(U308,C308)</f>
        <v>EL251522-ST</v>
      </c>
      <c r="E308" s="171" t="s">
        <v>1758</v>
      </c>
      <c r="F308" s="171" t="s">
        <v>113</v>
      </c>
      <c r="G308" s="171" t="s">
        <v>114</v>
      </c>
      <c r="H308" s="172">
        <v>9.99</v>
      </c>
      <c r="I308" s="125">
        <v>9.99</v>
      </c>
      <c r="J308" s="126">
        <v>9.99</v>
      </c>
      <c r="K308" s="197">
        <v>9.99</v>
      </c>
      <c r="L308" s="247">
        <f t="shared" ref="L308:L338" si="21">K308-J308</f>
        <v>0</v>
      </c>
      <c r="M308" s="214">
        <v>19.989999999999998</v>
      </c>
      <c r="N308" s="215">
        <v>3</v>
      </c>
      <c r="O308" s="215">
        <v>24</v>
      </c>
      <c r="P308" s="216"/>
      <c r="Q308" s="217"/>
      <c r="R308" s="218"/>
      <c r="S308" s="215" t="s">
        <v>1759</v>
      </c>
      <c r="T308" s="207" t="s">
        <v>117</v>
      </c>
      <c r="U308" s="238" t="s">
        <v>1760</v>
      </c>
      <c r="V308" s="207"/>
      <c r="W308" s="207" t="s">
        <v>120</v>
      </c>
      <c r="X308" s="103" t="e">
        <v>#N/A</v>
      </c>
    </row>
    <row r="309" spans="1:24" s="57" customFormat="1" ht="15" customHeight="1" x14ac:dyDescent="0.2">
      <c r="A309" s="173" t="s">
        <v>346</v>
      </c>
      <c r="B309" s="168" t="s">
        <v>1761</v>
      </c>
      <c r="C309" s="169" t="s">
        <v>1762</v>
      </c>
      <c r="D309" s="170" t="str">
        <f t="shared" si="20"/>
        <v>EL251523-ST</v>
      </c>
      <c r="E309" s="171" t="s">
        <v>1763</v>
      </c>
      <c r="F309" s="171" t="s">
        <v>113</v>
      </c>
      <c r="G309" s="171" t="s">
        <v>114</v>
      </c>
      <c r="H309" s="172">
        <v>9.99</v>
      </c>
      <c r="I309" s="125">
        <v>9.99</v>
      </c>
      <c r="J309" s="126">
        <v>9.99</v>
      </c>
      <c r="K309" s="197">
        <v>9.99</v>
      </c>
      <c r="L309" s="247">
        <f t="shared" si="21"/>
        <v>0</v>
      </c>
      <c r="M309" s="214">
        <v>19.989999999999998</v>
      </c>
      <c r="N309" s="215">
        <v>3</v>
      </c>
      <c r="O309" s="215">
        <v>228</v>
      </c>
      <c r="P309" s="216"/>
      <c r="Q309" s="217"/>
      <c r="R309" s="218"/>
      <c r="S309" s="215" t="s">
        <v>1764</v>
      </c>
      <c r="T309" s="207" t="s">
        <v>117</v>
      </c>
      <c r="U309" s="238" t="s">
        <v>1765</v>
      </c>
      <c r="V309" s="207" t="s">
        <v>1766</v>
      </c>
      <c r="W309" s="207" t="s">
        <v>120</v>
      </c>
      <c r="X309" s="103">
        <v>80781</v>
      </c>
    </row>
    <row r="310" spans="1:24" s="57" customFormat="1" ht="15" customHeight="1" x14ac:dyDescent="0.2">
      <c r="A310" s="173" t="s">
        <v>346</v>
      </c>
      <c r="B310" s="168" t="s">
        <v>1767</v>
      </c>
      <c r="C310" s="169" t="s">
        <v>1768</v>
      </c>
      <c r="D310" s="170" t="str">
        <f t="shared" si="20"/>
        <v>EL251524-ST</v>
      </c>
      <c r="E310" s="171" t="s">
        <v>1769</v>
      </c>
      <c r="F310" s="171" t="s">
        <v>132</v>
      </c>
      <c r="G310" s="174" t="s">
        <v>133</v>
      </c>
      <c r="H310" s="172">
        <v>9.99</v>
      </c>
      <c r="I310" s="125"/>
      <c r="J310" s="126"/>
      <c r="K310" s="197">
        <v>9.99</v>
      </c>
      <c r="L310" s="247">
        <f t="shared" si="21"/>
        <v>9.99</v>
      </c>
      <c r="M310" s="214">
        <v>19.989999999999998</v>
      </c>
      <c r="N310" s="215">
        <v>3</v>
      </c>
      <c r="O310" s="215"/>
      <c r="P310" s="216"/>
      <c r="Q310" s="217"/>
      <c r="R310" s="218"/>
      <c r="S310" s="215">
        <v>889851220306</v>
      </c>
      <c r="T310" s="207" t="s">
        <v>867</v>
      </c>
      <c r="U310" s="238" t="s">
        <v>1770</v>
      </c>
      <c r="V310" s="207"/>
      <c r="W310" s="207" t="s">
        <v>120</v>
      </c>
      <c r="X310" s="103">
        <v>88525</v>
      </c>
    </row>
    <row r="311" spans="1:24" s="57" customFormat="1" ht="15" customHeight="1" x14ac:dyDescent="0.2">
      <c r="A311" s="173" t="s">
        <v>346</v>
      </c>
      <c r="B311" s="168" t="s">
        <v>1771</v>
      </c>
      <c r="C311" s="169" t="s">
        <v>1772</v>
      </c>
      <c r="D311" s="170" t="str">
        <f t="shared" si="20"/>
        <v>EL251530-ST</v>
      </c>
      <c r="E311" s="171" t="s">
        <v>1773</v>
      </c>
      <c r="F311" s="171" t="s">
        <v>132</v>
      </c>
      <c r="G311" s="171" t="s">
        <v>1396</v>
      </c>
      <c r="H311" s="172">
        <v>9.99</v>
      </c>
      <c r="I311" s="125"/>
      <c r="J311" s="126"/>
      <c r="K311" s="197">
        <v>9.99</v>
      </c>
      <c r="L311" s="247">
        <f t="shared" si="21"/>
        <v>9.99</v>
      </c>
      <c r="M311" s="214">
        <v>19.989999999999998</v>
      </c>
      <c r="N311" s="215">
        <v>3</v>
      </c>
      <c r="O311" s="215"/>
      <c r="P311" s="216"/>
      <c r="Q311" s="217"/>
      <c r="R311" s="218"/>
      <c r="S311" s="215">
        <v>889851221839</v>
      </c>
      <c r="T311" s="207" t="s">
        <v>117</v>
      </c>
      <c r="U311" s="238" t="s">
        <v>1774</v>
      </c>
      <c r="V311" s="207"/>
      <c r="W311" s="207" t="s">
        <v>120</v>
      </c>
      <c r="X311" s="103" t="e">
        <v>#N/A</v>
      </c>
    </row>
    <row r="312" spans="1:24" s="57" customFormat="1" ht="15" customHeight="1" x14ac:dyDescent="0.2">
      <c r="A312" s="173" t="s">
        <v>346</v>
      </c>
      <c r="B312" s="168" t="s">
        <v>1775</v>
      </c>
      <c r="C312" s="169" t="s">
        <v>1776</v>
      </c>
      <c r="D312" s="157" t="str">
        <f t="shared" si="20"/>
        <v>EL251531-ST</v>
      </c>
      <c r="E312" s="171" t="s">
        <v>1777</v>
      </c>
      <c r="F312" s="171" t="s">
        <v>132</v>
      </c>
      <c r="G312" s="171" t="s">
        <v>1425</v>
      </c>
      <c r="H312" s="175"/>
      <c r="I312" s="127"/>
      <c r="J312" s="126"/>
      <c r="K312" s="197">
        <v>24.99</v>
      </c>
      <c r="L312" s="250">
        <f t="shared" si="21"/>
        <v>24.99</v>
      </c>
      <c r="M312" s="223">
        <v>49.99</v>
      </c>
      <c r="N312" s="224">
        <v>3</v>
      </c>
      <c r="O312" s="224"/>
      <c r="P312" s="216"/>
      <c r="Q312" s="225"/>
      <c r="R312" s="218"/>
      <c r="S312" s="226">
        <v>889851308837</v>
      </c>
      <c r="T312" s="171" t="s">
        <v>198</v>
      </c>
      <c r="U312" s="236"/>
      <c r="V312" s="232"/>
      <c r="W312" s="171" t="s">
        <v>120</v>
      </c>
      <c r="X312" s="103"/>
    </row>
    <row r="313" spans="1:24" s="57" customFormat="1" ht="15" customHeight="1" x14ac:dyDescent="0.2">
      <c r="A313" s="173" t="s">
        <v>346</v>
      </c>
      <c r="B313" s="168" t="s">
        <v>1778</v>
      </c>
      <c r="C313" s="169" t="s">
        <v>1779</v>
      </c>
      <c r="D313" s="170" t="str">
        <f t="shared" si="20"/>
        <v>EL251532-ST</v>
      </c>
      <c r="E313" s="171" t="s">
        <v>1780</v>
      </c>
      <c r="F313" s="171" t="s">
        <v>113</v>
      </c>
      <c r="G313" s="171" t="s">
        <v>114</v>
      </c>
      <c r="H313" s="172">
        <v>9.99</v>
      </c>
      <c r="I313" s="125">
        <v>9.99</v>
      </c>
      <c r="J313" s="126">
        <v>9.99</v>
      </c>
      <c r="K313" s="197">
        <v>9.99</v>
      </c>
      <c r="L313" s="247">
        <f t="shared" si="21"/>
        <v>0</v>
      </c>
      <c r="M313" s="214">
        <v>19.989999999999998</v>
      </c>
      <c r="N313" s="215">
        <v>3</v>
      </c>
      <c r="O313" s="215">
        <v>24</v>
      </c>
      <c r="P313" s="216"/>
      <c r="Q313" s="217"/>
      <c r="R313" s="218"/>
      <c r="S313" s="215" t="s">
        <v>1781</v>
      </c>
      <c r="T313" s="207" t="s">
        <v>117</v>
      </c>
      <c r="U313" s="238" t="s">
        <v>1782</v>
      </c>
      <c r="V313" s="207" t="s">
        <v>1596</v>
      </c>
      <c r="W313" s="207" t="s">
        <v>120</v>
      </c>
      <c r="X313" s="103">
        <v>80782</v>
      </c>
    </row>
    <row r="314" spans="1:24" s="57" customFormat="1" ht="15" customHeight="1" x14ac:dyDescent="0.2">
      <c r="A314" s="173" t="s">
        <v>346</v>
      </c>
      <c r="B314" s="168" t="s">
        <v>1783</v>
      </c>
      <c r="C314" s="169" t="s">
        <v>1784</v>
      </c>
      <c r="D314" s="170" t="str">
        <f t="shared" si="20"/>
        <v>EL251533-ST</v>
      </c>
      <c r="E314" s="171" t="s">
        <v>1785</v>
      </c>
      <c r="F314" s="171" t="s">
        <v>113</v>
      </c>
      <c r="G314" s="171" t="s">
        <v>114</v>
      </c>
      <c r="H314" s="172">
        <v>9.99</v>
      </c>
      <c r="I314" s="125">
        <v>9.99</v>
      </c>
      <c r="J314" s="126">
        <v>9.99</v>
      </c>
      <c r="K314" s="197">
        <v>9.99</v>
      </c>
      <c r="L314" s="247">
        <f t="shared" si="21"/>
        <v>0</v>
      </c>
      <c r="M314" s="214">
        <v>19.989999999999998</v>
      </c>
      <c r="N314" s="215">
        <v>3</v>
      </c>
      <c r="O314" s="215">
        <v>12</v>
      </c>
      <c r="P314" s="216"/>
      <c r="Q314" s="217"/>
      <c r="R314" s="218"/>
      <c r="S314" s="215" t="s">
        <v>1786</v>
      </c>
      <c r="T314" s="207" t="s">
        <v>117</v>
      </c>
      <c r="U314" s="238" t="s">
        <v>1787</v>
      </c>
      <c r="V314" s="207" t="s">
        <v>1511</v>
      </c>
      <c r="W314" s="207" t="s">
        <v>120</v>
      </c>
      <c r="X314" s="103">
        <v>80783</v>
      </c>
    </row>
    <row r="315" spans="1:24" s="57" customFormat="1" ht="15" customHeight="1" x14ac:dyDescent="0.2">
      <c r="A315" s="173" t="s">
        <v>346</v>
      </c>
      <c r="B315" s="168" t="s">
        <v>1788</v>
      </c>
      <c r="C315" s="169" t="s">
        <v>1789</v>
      </c>
      <c r="D315" s="170" t="str">
        <f t="shared" si="20"/>
        <v>EL251534-ST</v>
      </c>
      <c r="E315" s="171" t="s">
        <v>1790</v>
      </c>
      <c r="F315" s="171" t="s">
        <v>113</v>
      </c>
      <c r="G315" s="171" t="s">
        <v>114</v>
      </c>
      <c r="H315" s="172">
        <v>9.99</v>
      </c>
      <c r="I315" s="125">
        <v>9.99</v>
      </c>
      <c r="J315" s="126">
        <v>9.99</v>
      </c>
      <c r="K315" s="197">
        <v>9.99</v>
      </c>
      <c r="L315" s="247">
        <f t="shared" si="21"/>
        <v>0</v>
      </c>
      <c r="M315" s="214">
        <v>19.989999999999998</v>
      </c>
      <c r="N315" s="215">
        <v>3</v>
      </c>
      <c r="O315" s="215">
        <v>12</v>
      </c>
      <c r="P315" s="216"/>
      <c r="Q315" s="217"/>
      <c r="R315" s="218"/>
      <c r="S315" s="215" t="s">
        <v>1791</v>
      </c>
      <c r="T315" s="207" t="s">
        <v>117</v>
      </c>
      <c r="U315" s="238" t="s">
        <v>1792</v>
      </c>
      <c r="V315" s="207" t="s">
        <v>1793</v>
      </c>
      <c r="W315" s="207" t="s">
        <v>120</v>
      </c>
      <c r="X315" s="103">
        <v>80784</v>
      </c>
    </row>
    <row r="316" spans="1:24" s="57" customFormat="1" ht="15" customHeight="1" x14ac:dyDescent="0.2">
      <c r="A316" s="173" t="s">
        <v>346</v>
      </c>
      <c r="B316" s="168" t="s">
        <v>1794</v>
      </c>
      <c r="C316" s="169" t="s">
        <v>1795</v>
      </c>
      <c r="D316" s="170" t="str">
        <f t="shared" si="20"/>
        <v>EL251535-ST</v>
      </c>
      <c r="E316" s="171" t="s">
        <v>1796</v>
      </c>
      <c r="F316" s="171" t="s">
        <v>113</v>
      </c>
      <c r="G316" s="171" t="s">
        <v>114</v>
      </c>
      <c r="H316" s="172">
        <v>9.99</v>
      </c>
      <c r="I316" s="125">
        <v>12.5</v>
      </c>
      <c r="J316" s="126">
        <v>12.5</v>
      </c>
      <c r="K316" s="197">
        <v>12.5</v>
      </c>
      <c r="L316" s="247">
        <f t="shared" si="21"/>
        <v>0</v>
      </c>
      <c r="M316" s="214">
        <v>24.99</v>
      </c>
      <c r="N316" s="215">
        <v>3</v>
      </c>
      <c r="O316" s="215">
        <v>24</v>
      </c>
      <c r="P316" s="216"/>
      <c r="Q316" s="217"/>
      <c r="R316" s="218"/>
      <c r="S316" s="215" t="s">
        <v>1797</v>
      </c>
      <c r="T316" s="207" t="s">
        <v>117</v>
      </c>
      <c r="U316" s="238" t="s">
        <v>1798</v>
      </c>
      <c r="V316" s="207" t="s">
        <v>1799</v>
      </c>
      <c r="W316" s="207" t="s">
        <v>120</v>
      </c>
      <c r="X316" s="103">
        <v>80785</v>
      </c>
    </row>
    <row r="317" spans="1:24" s="57" customFormat="1" ht="15" customHeight="1" x14ac:dyDescent="0.2">
      <c r="A317" s="173" t="s">
        <v>346</v>
      </c>
      <c r="B317" s="168" t="s">
        <v>1800</v>
      </c>
      <c r="C317" s="169" t="s">
        <v>1801</v>
      </c>
      <c r="D317" s="170" t="str">
        <f t="shared" si="20"/>
        <v>EL251536-ST</v>
      </c>
      <c r="E317" s="171" t="s">
        <v>1802</v>
      </c>
      <c r="F317" s="171" t="s">
        <v>113</v>
      </c>
      <c r="G317" s="171" t="s">
        <v>114</v>
      </c>
      <c r="H317" s="172">
        <v>9.99</v>
      </c>
      <c r="I317" s="125">
        <v>9.99</v>
      </c>
      <c r="J317" s="126">
        <v>9.99</v>
      </c>
      <c r="K317" s="197">
        <v>9.99</v>
      </c>
      <c r="L317" s="247">
        <f t="shared" si="21"/>
        <v>0</v>
      </c>
      <c r="M317" s="214">
        <v>19.989999999999998</v>
      </c>
      <c r="N317" s="215">
        <v>3</v>
      </c>
      <c r="O317" s="215" t="s">
        <v>1736</v>
      </c>
      <c r="P317" s="216"/>
      <c r="Q317" s="217"/>
      <c r="R317" s="218"/>
      <c r="S317" s="215" t="s">
        <v>1803</v>
      </c>
      <c r="T317" s="207" t="s">
        <v>117</v>
      </c>
      <c r="U317" s="238" t="s">
        <v>1804</v>
      </c>
      <c r="V317" s="207" t="s">
        <v>1805</v>
      </c>
      <c r="W317" s="207" t="s">
        <v>120</v>
      </c>
      <c r="X317" s="103">
        <v>81519</v>
      </c>
    </row>
    <row r="318" spans="1:24" s="57" customFormat="1" ht="15" customHeight="1" x14ac:dyDescent="0.2">
      <c r="A318" s="173" t="s">
        <v>346</v>
      </c>
      <c r="B318" s="168" t="s">
        <v>1806</v>
      </c>
      <c r="C318" s="169" t="s">
        <v>1807</v>
      </c>
      <c r="D318" s="170" t="str">
        <f t="shared" si="20"/>
        <v>EL251537-ST</v>
      </c>
      <c r="E318" s="171" t="s">
        <v>1808</v>
      </c>
      <c r="F318" s="171" t="s">
        <v>113</v>
      </c>
      <c r="G318" s="171" t="s">
        <v>114</v>
      </c>
      <c r="H318" s="172">
        <v>9.99</v>
      </c>
      <c r="I318" s="125">
        <v>9.99</v>
      </c>
      <c r="J318" s="126">
        <v>9.99</v>
      </c>
      <c r="K318" s="197">
        <v>9.99</v>
      </c>
      <c r="L318" s="247">
        <f t="shared" si="21"/>
        <v>0</v>
      </c>
      <c r="M318" s="214">
        <v>19.989999999999998</v>
      </c>
      <c r="N318" s="215">
        <v>3</v>
      </c>
      <c r="O318" s="215">
        <v>12</v>
      </c>
      <c r="P318" s="216"/>
      <c r="Q318" s="217"/>
      <c r="R318" s="218"/>
      <c r="S318" s="215" t="s">
        <v>1809</v>
      </c>
      <c r="T318" s="207" t="s">
        <v>117</v>
      </c>
      <c r="U318" s="238" t="s">
        <v>1810</v>
      </c>
      <c r="V318" s="207" t="s">
        <v>1811</v>
      </c>
      <c r="W318" s="207" t="s">
        <v>120</v>
      </c>
      <c r="X318" s="103">
        <v>80786</v>
      </c>
    </row>
    <row r="319" spans="1:24" s="57" customFormat="1" ht="15" customHeight="1" x14ac:dyDescent="0.2">
      <c r="A319" s="173" t="s">
        <v>346</v>
      </c>
      <c r="B319" s="168" t="s">
        <v>1812</v>
      </c>
      <c r="C319" s="169" t="s">
        <v>1813</v>
      </c>
      <c r="D319" s="170" t="str">
        <f t="shared" si="20"/>
        <v>EL251538-ST</v>
      </c>
      <c r="E319" s="171" t="s">
        <v>1814</v>
      </c>
      <c r="F319" s="171" t="s">
        <v>113</v>
      </c>
      <c r="G319" s="171" t="s">
        <v>114</v>
      </c>
      <c r="H319" s="172">
        <v>9.99</v>
      </c>
      <c r="I319" s="125">
        <v>9.99</v>
      </c>
      <c r="J319" s="126">
        <v>9.99</v>
      </c>
      <c r="K319" s="197">
        <v>9.99</v>
      </c>
      <c r="L319" s="247">
        <f t="shared" si="21"/>
        <v>0</v>
      </c>
      <c r="M319" s="214">
        <v>19.989999999999998</v>
      </c>
      <c r="N319" s="215">
        <v>3</v>
      </c>
      <c r="O319" s="215">
        <v>12</v>
      </c>
      <c r="P319" s="216"/>
      <c r="Q319" s="217"/>
      <c r="R319" s="218"/>
      <c r="S319" s="215" t="s">
        <v>1815</v>
      </c>
      <c r="T319" s="207" t="s">
        <v>117</v>
      </c>
      <c r="U319" s="238" t="s">
        <v>1816</v>
      </c>
      <c r="V319" s="207" t="s">
        <v>1511</v>
      </c>
      <c r="W319" s="207" t="s">
        <v>120</v>
      </c>
      <c r="X319" s="103">
        <v>80787</v>
      </c>
    </row>
    <row r="320" spans="1:24" s="57" customFormat="1" ht="15" customHeight="1" x14ac:dyDescent="0.2">
      <c r="A320" s="173" t="s">
        <v>346</v>
      </c>
      <c r="B320" s="168" t="s">
        <v>1817</v>
      </c>
      <c r="C320" s="169" t="s">
        <v>1818</v>
      </c>
      <c r="D320" s="170" t="str">
        <f t="shared" si="20"/>
        <v>EL251539-ST</v>
      </c>
      <c r="E320" s="171" t="s">
        <v>1819</v>
      </c>
      <c r="F320" s="171" t="s">
        <v>113</v>
      </c>
      <c r="G320" s="171" t="s">
        <v>114</v>
      </c>
      <c r="H320" s="172">
        <v>9.99</v>
      </c>
      <c r="I320" s="125">
        <v>9.99</v>
      </c>
      <c r="J320" s="126">
        <v>9.99</v>
      </c>
      <c r="K320" s="197">
        <v>9.99</v>
      </c>
      <c r="L320" s="247">
        <f t="shared" si="21"/>
        <v>0</v>
      </c>
      <c r="M320" s="214">
        <v>19.989999999999998</v>
      </c>
      <c r="N320" s="215">
        <v>3</v>
      </c>
      <c r="O320" s="215">
        <v>12</v>
      </c>
      <c r="P320" s="216"/>
      <c r="Q320" s="217"/>
      <c r="R320" s="218"/>
      <c r="S320" s="215" t="s">
        <v>1820</v>
      </c>
      <c r="T320" s="207" t="s">
        <v>117</v>
      </c>
      <c r="U320" s="238" t="s">
        <v>1821</v>
      </c>
      <c r="V320" s="207" t="s">
        <v>1822</v>
      </c>
      <c r="W320" s="207" t="s">
        <v>120</v>
      </c>
      <c r="X320" s="103">
        <v>80788</v>
      </c>
    </row>
    <row r="321" spans="1:24" s="57" customFormat="1" ht="15" customHeight="1" x14ac:dyDescent="0.2">
      <c r="A321" s="173" t="s">
        <v>346</v>
      </c>
      <c r="B321" s="168" t="s">
        <v>1823</v>
      </c>
      <c r="C321" s="169" t="s">
        <v>1824</v>
      </c>
      <c r="D321" s="170" t="str">
        <f t="shared" si="20"/>
        <v>EL251540-ST</v>
      </c>
      <c r="E321" s="171" t="s">
        <v>1825</v>
      </c>
      <c r="F321" s="171" t="s">
        <v>113</v>
      </c>
      <c r="G321" s="174" t="s">
        <v>114</v>
      </c>
      <c r="H321" s="172">
        <v>12.5</v>
      </c>
      <c r="I321" s="125">
        <v>12.5</v>
      </c>
      <c r="J321" s="126">
        <v>12.5</v>
      </c>
      <c r="K321" s="197">
        <v>12.5</v>
      </c>
      <c r="L321" s="247">
        <f t="shared" si="21"/>
        <v>0</v>
      </c>
      <c r="M321" s="214">
        <v>24.99</v>
      </c>
      <c r="N321" s="215">
        <v>3</v>
      </c>
      <c r="O321" s="215">
        <v>12</v>
      </c>
      <c r="P321" s="216"/>
      <c r="Q321" s="217"/>
      <c r="R321" s="218"/>
      <c r="S321" s="215" t="s">
        <v>1826</v>
      </c>
      <c r="T321" s="207" t="s">
        <v>198</v>
      </c>
      <c r="U321" s="238" t="s">
        <v>1827</v>
      </c>
      <c r="V321" s="207" t="s">
        <v>960</v>
      </c>
      <c r="W321" s="207" t="s">
        <v>120</v>
      </c>
      <c r="X321" s="103">
        <v>80789</v>
      </c>
    </row>
    <row r="322" spans="1:24" s="57" customFormat="1" ht="15" customHeight="1" x14ac:dyDescent="0.2">
      <c r="A322" s="173" t="s">
        <v>346</v>
      </c>
      <c r="B322" s="168" t="s">
        <v>1828</v>
      </c>
      <c r="C322" s="169" t="s">
        <v>1829</v>
      </c>
      <c r="D322" s="170" t="str">
        <f t="shared" si="20"/>
        <v>EL251541-ST</v>
      </c>
      <c r="E322" s="171" t="s">
        <v>1830</v>
      </c>
      <c r="F322" s="171" t="s">
        <v>113</v>
      </c>
      <c r="G322" s="174" t="s">
        <v>114</v>
      </c>
      <c r="H322" s="172">
        <v>12.5</v>
      </c>
      <c r="I322" s="125">
        <v>12.5</v>
      </c>
      <c r="J322" s="126">
        <v>12.5</v>
      </c>
      <c r="K322" s="197">
        <v>12.5</v>
      </c>
      <c r="L322" s="247">
        <f t="shared" si="21"/>
        <v>0</v>
      </c>
      <c r="M322" s="214">
        <v>24.99</v>
      </c>
      <c r="N322" s="215">
        <v>3</v>
      </c>
      <c r="O322" s="215">
        <v>12</v>
      </c>
      <c r="P322" s="216"/>
      <c r="Q322" s="217"/>
      <c r="R322" s="218"/>
      <c r="S322" s="215" t="s">
        <v>1831</v>
      </c>
      <c r="T322" s="207" t="s">
        <v>198</v>
      </c>
      <c r="U322" s="238" t="s">
        <v>1832</v>
      </c>
      <c r="V322" s="207" t="s">
        <v>1833</v>
      </c>
      <c r="W322" s="207" t="s">
        <v>120</v>
      </c>
      <c r="X322" s="103">
        <v>80790</v>
      </c>
    </row>
    <row r="323" spans="1:24" s="57" customFormat="1" ht="15" customHeight="1" x14ac:dyDescent="0.2">
      <c r="A323" s="173" t="s">
        <v>346</v>
      </c>
      <c r="B323" s="168" t="s">
        <v>1834</v>
      </c>
      <c r="C323" s="169" t="s">
        <v>1835</v>
      </c>
      <c r="D323" s="170" t="str">
        <f t="shared" si="20"/>
        <v>EL251542-ST</v>
      </c>
      <c r="E323" s="171" t="s">
        <v>1836</v>
      </c>
      <c r="F323" s="171" t="s">
        <v>113</v>
      </c>
      <c r="G323" s="174" t="s">
        <v>114</v>
      </c>
      <c r="H323" s="172">
        <v>12.5</v>
      </c>
      <c r="I323" s="125">
        <v>12.5</v>
      </c>
      <c r="J323" s="126">
        <v>12.5</v>
      </c>
      <c r="K323" s="197">
        <v>12.5</v>
      </c>
      <c r="L323" s="247">
        <f t="shared" si="21"/>
        <v>0</v>
      </c>
      <c r="M323" s="214">
        <v>24.99</v>
      </c>
      <c r="N323" s="215">
        <v>3</v>
      </c>
      <c r="O323" s="215">
        <v>12</v>
      </c>
      <c r="P323" s="216"/>
      <c r="Q323" s="217"/>
      <c r="R323" s="218"/>
      <c r="S323" s="215" t="s">
        <v>1837</v>
      </c>
      <c r="T323" s="207" t="s">
        <v>198</v>
      </c>
      <c r="U323" s="238" t="s">
        <v>1838</v>
      </c>
      <c r="V323" s="207" t="s">
        <v>1833</v>
      </c>
      <c r="W323" s="207" t="s">
        <v>120</v>
      </c>
      <c r="X323" s="103">
        <v>80791</v>
      </c>
    </row>
    <row r="324" spans="1:24" s="57" customFormat="1" ht="15" customHeight="1" x14ac:dyDescent="0.2">
      <c r="A324" s="173" t="s">
        <v>346</v>
      </c>
      <c r="B324" s="168" t="s">
        <v>1839</v>
      </c>
      <c r="C324" s="169" t="s">
        <v>1840</v>
      </c>
      <c r="D324" s="170" t="str">
        <f t="shared" si="20"/>
        <v>EL251544-ST</v>
      </c>
      <c r="E324" s="171" t="s">
        <v>1841</v>
      </c>
      <c r="F324" s="171" t="s">
        <v>113</v>
      </c>
      <c r="G324" s="174" t="s">
        <v>114</v>
      </c>
      <c r="H324" s="172">
        <v>12.5</v>
      </c>
      <c r="I324" s="125"/>
      <c r="J324" s="126"/>
      <c r="K324" s="197">
        <v>12.5</v>
      </c>
      <c r="L324" s="247">
        <f t="shared" si="21"/>
        <v>12.5</v>
      </c>
      <c r="M324" s="214">
        <v>24.99</v>
      </c>
      <c r="N324" s="215">
        <v>3</v>
      </c>
      <c r="O324" s="215"/>
      <c r="P324" s="216"/>
      <c r="Q324" s="217"/>
      <c r="R324" s="218"/>
      <c r="S324" s="215">
        <v>889851224557</v>
      </c>
      <c r="T324" s="207" t="s">
        <v>350</v>
      </c>
      <c r="U324" s="239"/>
      <c r="V324" s="207"/>
      <c r="W324" s="207" t="s">
        <v>120</v>
      </c>
      <c r="X324" s="33" t="e">
        <v>#N/A</v>
      </c>
    </row>
    <row r="325" spans="1:24" s="57" customFormat="1" ht="15" customHeight="1" x14ac:dyDescent="0.2">
      <c r="A325" s="173" t="s">
        <v>346</v>
      </c>
      <c r="B325" s="168" t="s">
        <v>1842</v>
      </c>
      <c r="C325" s="169" t="s">
        <v>1843</v>
      </c>
      <c r="D325" s="170" t="str">
        <f t="shared" si="20"/>
        <v>EL251551-ST</v>
      </c>
      <c r="E325" s="171" t="s">
        <v>1844</v>
      </c>
      <c r="F325" s="171" t="s">
        <v>113</v>
      </c>
      <c r="G325" s="171" t="s">
        <v>114</v>
      </c>
      <c r="H325" s="172">
        <v>9.99</v>
      </c>
      <c r="I325" s="125">
        <v>9.99</v>
      </c>
      <c r="J325" s="126">
        <v>9.99</v>
      </c>
      <c r="K325" s="197">
        <v>9.99</v>
      </c>
      <c r="L325" s="247">
        <f t="shared" si="21"/>
        <v>0</v>
      </c>
      <c r="M325" s="214">
        <v>19.989999999999998</v>
      </c>
      <c r="N325" s="215">
        <v>3</v>
      </c>
      <c r="O325" s="215">
        <v>36</v>
      </c>
      <c r="P325" s="216"/>
      <c r="Q325" s="217"/>
      <c r="R325" s="218"/>
      <c r="S325" s="215" t="s">
        <v>1845</v>
      </c>
      <c r="T325" s="207" t="s">
        <v>117</v>
      </c>
      <c r="U325" s="238" t="s">
        <v>1846</v>
      </c>
      <c r="V325" s="207" t="s">
        <v>1596</v>
      </c>
      <c r="W325" s="207" t="s">
        <v>120</v>
      </c>
      <c r="X325" s="103">
        <v>80792</v>
      </c>
    </row>
    <row r="326" spans="1:24" s="57" customFormat="1" ht="15" customHeight="1" x14ac:dyDescent="0.2">
      <c r="A326" s="173" t="s">
        <v>346</v>
      </c>
      <c r="B326" s="168" t="s">
        <v>1847</v>
      </c>
      <c r="C326" s="169" t="s">
        <v>1848</v>
      </c>
      <c r="D326" s="170" t="str">
        <f t="shared" si="20"/>
        <v>EL251553-ST</v>
      </c>
      <c r="E326" s="171" t="s">
        <v>1849</v>
      </c>
      <c r="F326" s="171" t="s">
        <v>113</v>
      </c>
      <c r="G326" s="171" t="s">
        <v>114</v>
      </c>
      <c r="H326" s="172">
        <v>9.99</v>
      </c>
      <c r="I326" s="125">
        <v>9.99</v>
      </c>
      <c r="J326" s="126">
        <v>9.99</v>
      </c>
      <c r="K326" s="197">
        <v>9.99</v>
      </c>
      <c r="L326" s="247">
        <f t="shared" si="21"/>
        <v>0</v>
      </c>
      <c r="M326" s="214">
        <v>19.989999999999998</v>
      </c>
      <c r="N326" s="215">
        <v>3</v>
      </c>
      <c r="O326" s="215">
        <v>32</v>
      </c>
      <c r="P326" s="216"/>
      <c r="Q326" s="217"/>
      <c r="R326" s="218"/>
      <c r="S326" s="215" t="s">
        <v>1850</v>
      </c>
      <c r="T326" s="207" t="s">
        <v>117</v>
      </c>
      <c r="U326" s="238" t="s">
        <v>1851</v>
      </c>
      <c r="V326" s="207" t="s">
        <v>1596</v>
      </c>
      <c r="W326" s="207" t="s">
        <v>120</v>
      </c>
      <c r="X326" s="103">
        <v>80793</v>
      </c>
    </row>
    <row r="327" spans="1:24" s="57" customFormat="1" ht="15" customHeight="1" x14ac:dyDescent="0.2">
      <c r="A327" s="173" t="s">
        <v>346</v>
      </c>
      <c r="B327" s="168" t="s">
        <v>1852</v>
      </c>
      <c r="C327" s="169" t="s">
        <v>1853</v>
      </c>
      <c r="D327" s="170" t="str">
        <f t="shared" si="20"/>
        <v>EL251564-ST</v>
      </c>
      <c r="E327" s="171" t="s">
        <v>1854</v>
      </c>
      <c r="F327" s="171" t="s">
        <v>113</v>
      </c>
      <c r="G327" s="171" t="s">
        <v>114</v>
      </c>
      <c r="H327" s="172">
        <v>9.99</v>
      </c>
      <c r="I327" s="125">
        <v>9.99</v>
      </c>
      <c r="J327" s="126">
        <v>9.99</v>
      </c>
      <c r="K327" s="197">
        <v>9.99</v>
      </c>
      <c r="L327" s="247">
        <f t="shared" si="21"/>
        <v>0</v>
      </c>
      <c r="M327" s="214">
        <v>19.989999999999998</v>
      </c>
      <c r="N327" s="215">
        <v>3</v>
      </c>
      <c r="O327" s="215" t="s">
        <v>1736</v>
      </c>
      <c r="P327" s="216"/>
      <c r="Q327" s="217"/>
      <c r="R327" s="218"/>
      <c r="S327" s="215" t="s">
        <v>1855</v>
      </c>
      <c r="T327" s="207" t="s">
        <v>117</v>
      </c>
      <c r="U327" s="238" t="s">
        <v>1856</v>
      </c>
      <c r="V327" s="207" t="s">
        <v>1511</v>
      </c>
      <c r="W327" s="207" t="s">
        <v>120</v>
      </c>
      <c r="X327" s="103">
        <v>81520</v>
      </c>
    </row>
    <row r="328" spans="1:24" s="57" customFormat="1" ht="15" customHeight="1" x14ac:dyDescent="0.2">
      <c r="A328" s="173" t="s">
        <v>346</v>
      </c>
      <c r="B328" s="168" t="s">
        <v>1857</v>
      </c>
      <c r="C328" s="169" t="s">
        <v>1858</v>
      </c>
      <c r="D328" s="170" t="str">
        <f t="shared" si="20"/>
        <v>EL251566-ST</v>
      </c>
      <c r="E328" s="171" t="s">
        <v>1859</v>
      </c>
      <c r="F328" s="171" t="s">
        <v>378</v>
      </c>
      <c r="G328" s="171" t="s">
        <v>406</v>
      </c>
      <c r="H328" s="172">
        <v>7.5</v>
      </c>
      <c r="I328" s="125"/>
      <c r="J328" s="126"/>
      <c r="K328" s="197">
        <v>7.5</v>
      </c>
      <c r="L328" s="247">
        <f t="shared" si="21"/>
        <v>7.5</v>
      </c>
      <c r="M328" s="214">
        <v>14.99</v>
      </c>
      <c r="N328" s="215">
        <v>3</v>
      </c>
      <c r="O328" s="215"/>
      <c r="P328" s="216"/>
      <c r="Q328" s="217"/>
      <c r="R328" s="218"/>
      <c r="S328" s="215">
        <v>889851247990</v>
      </c>
      <c r="T328" s="207" t="s">
        <v>117</v>
      </c>
      <c r="U328" s="238" t="s">
        <v>1860</v>
      </c>
      <c r="V328" s="207"/>
      <c r="W328" s="207" t="s">
        <v>120</v>
      </c>
      <c r="X328" s="103" t="e">
        <v>#N/A</v>
      </c>
    </row>
    <row r="329" spans="1:24" s="57" customFormat="1" ht="15" customHeight="1" x14ac:dyDescent="0.2">
      <c r="A329" s="173" t="s">
        <v>346</v>
      </c>
      <c r="B329" s="168" t="s">
        <v>1861</v>
      </c>
      <c r="C329" s="169" t="s">
        <v>1862</v>
      </c>
      <c r="D329" s="170" t="str">
        <f t="shared" si="20"/>
        <v>EL251567-ST</v>
      </c>
      <c r="E329" s="171" t="s">
        <v>1863</v>
      </c>
      <c r="F329" s="171" t="s">
        <v>378</v>
      </c>
      <c r="G329" s="171" t="s">
        <v>406</v>
      </c>
      <c r="H329" s="172">
        <v>7.5</v>
      </c>
      <c r="I329" s="125"/>
      <c r="J329" s="126"/>
      <c r="K329" s="197">
        <v>7.5</v>
      </c>
      <c r="L329" s="247">
        <f t="shared" si="21"/>
        <v>7.5</v>
      </c>
      <c r="M329" s="214">
        <v>14.99</v>
      </c>
      <c r="N329" s="215">
        <v>3</v>
      </c>
      <c r="O329" s="215"/>
      <c r="P329" s="216"/>
      <c r="Q329" s="217"/>
      <c r="R329" s="218"/>
      <c r="S329" s="215">
        <v>889851248003</v>
      </c>
      <c r="T329" s="207" t="s">
        <v>117</v>
      </c>
      <c r="U329" s="238" t="s">
        <v>1864</v>
      </c>
      <c r="V329" s="207"/>
      <c r="W329" s="207" t="s">
        <v>120</v>
      </c>
      <c r="X329" s="103" t="e">
        <v>#N/A</v>
      </c>
    </row>
    <row r="330" spans="1:24" s="57" customFormat="1" ht="15" customHeight="1" x14ac:dyDescent="0.2">
      <c r="A330" s="173" t="s">
        <v>346</v>
      </c>
      <c r="B330" s="168" t="s">
        <v>1865</v>
      </c>
      <c r="C330" s="169" t="s">
        <v>1866</v>
      </c>
      <c r="D330" s="170" t="str">
        <f t="shared" si="20"/>
        <v>EL251568-ST</v>
      </c>
      <c r="E330" s="171" t="s">
        <v>1867</v>
      </c>
      <c r="F330" s="171" t="s">
        <v>113</v>
      </c>
      <c r="G330" s="174" t="s">
        <v>114</v>
      </c>
      <c r="H330" s="172">
        <v>9.99</v>
      </c>
      <c r="I330" s="125"/>
      <c r="J330" s="126"/>
      <c r="K330" s="197">
        <v>9.99</v>
      </c>
      <c r="L330" s="247">
        <f t="shared" si="21"/>
        <v>9.99</v>
      </c>
      <c r="M330" s="214">
        <v>19.989999999999998</v>
      </c>
      <c r="N330" s="215">
        <v>3</v>
      </c>
      <c r="O330" s="215"/>
      <c r="P330" s="216"/>
      <c r="Q330" s="217"/>
      <c r="R330" s="218"/>
      <c r="S330" s="215">
        <v>889851252031</v>
      </c>
      <c r="T330" s="207" t="s">
        <v>350</v>
      </c>
      <c r="U330" s="239"/>
      <c r="V330" s="207"/>
      <c r="W330" s="207" t="s">
        <v>120</v>
      </c>
      <c r="X330" s="33" t="e">
        <v>#N/A</v>
      </c>
    </row>
    <row r="331" spans="1:24" s="57" customFormat="1" ht="15" customHeight="1" x14ac:dyDescent="0.2">
      <c r="A331" s="173" t="s">
        <v>346</v>
      </c>
      <c r="B331" s="168" t="s">
        <v>1868</v>
      </c>
      <c r="C331" s="168" t="s">
        <v>1869</v>
      </c>
      <c r="D331" s="170" t="str">
        <f t="shared" si="20"/>
        <v>EL251575-ST</v>
      </c>
      <c r="E331" s="171" t="s">
        <v>1870</v>
      </c>
      <c r="F331" s="171" t="s">
        <v>113</v>
      </c>
      <c r="G331" s="174" t="s">
        <v>114</v>
      </c>
      <c r="H331" s="172">
        <v>7.5</v>
      </c>
      <c r="I331" s="125"/>
      <c r="J331" s="126"/>
      <c r="K331" s="197">
        <v>7.5</v>
      </c>
      <c r="L331" s="247">
        <f t="shared" si="21"/>
        <v>7.5</v>
      </c>
      <c r="M331" s="214">
        <v>14.99</v>
      </c>
      <c r="N331" s="215">
        <v>3</v>
      </c>
      <c r="O331" s="215"/>
      <c r="P331" s="216"/>
      <c r="Q331" s="217"/>
      <c r="R331" s="218"/>
      <c r="S331" s="215">
        <v>889851251881</v>
      </c>
      <c r="T331" s="207" t="s">
        <v>867</v>
      </c>
      <c r="U331" s="238"/>
      <c r="V331" s="207"/>
      <c r="W331" s="207" t="s">
        <v>120</v>
      </c>
      <c r="X331" s="103" t="e">
        <v>#N/A</v>
      </c>
    </row>
    <row r="332" spans="1:24" s="57" customFormat="1" ht="15" customHeight="1" x14ac:dyDescent="0.2">
      <c r="A332" s="173" t="s">
        <v>346</v>
      </c>
      <c r="B332" s="168" t="s">
        <v>1871</v>
      </c>
      <c r="C332" s="169" t="s">
        <v>1872</v>
      </c>
      <c r="D332" s="157" t="str">
        <f t="shared" si="20"/>
        <v>EL251579AD-ST</v>
      </c>
      <c r="E332" s="171" t="s">
        <v>1873</v>
      </c>
      <c r="F332" s="171" t="s">
        <v>113</v>
      </c>
      <c r="G332" s="171" t="s">
        <v>114</v>
      </c>
      <c r="H332" s="175"/>
      <c r="I332" s="127"/>
      <c r="J332" s="126"/>
      <c r="K332" s="197">
        <v>7.5</v>
      </c>
      <c r="L332" s="250">
        <f t="shared" si="21"/>
        <v>7.5</v>
      </c>
      <c r="M332" s="223">
        <v>14.99</v>
      </c>
      <c r="N332" s="224">
        <v>3</v>
      </c>
      <c r="O332" s="224"/>
      <c r="P332" s="216"/>
      <c r="Q332" s="225"/>
      <c r="R332" s="218"/>
      <c r="S332" s="226">
        <v>889851316474</v>
      </c>
      <c r="T332" s="171" t="s">
        <v>198</v>
      </c>
      <c r="U332" s="236"/>
      <c r="V332" s="232"/>
      <c r="W332" s="171" t="s">
        <v>120</v>
      </c>
      <c r="X332" s="103"/>
    </row>
    <row r="333" spans="1:24" s="57" customFormat="1" ht="15" customHeight="1" x14ac:dyDescent="0.2">
      <c r="A333" s="173" t="s">
        <v>346</v>
      </c>
      <c r="B333" s="168" t="s">
        <v>1874</v>
      </c>
      <c r="C333" s="169" t="s">
        <v>1875</v>
      </c>
      <c r="D333" s="170" t="str">
        <f t="shared" si="20"/>
        <v>EL251580CH-ST</v>
      </c>
      <c r="E333" s="171" t="s">
        <v>1876</v>
      </c>
      <c r="F333" s="171" t="s">
        <v>113</v>
      </c>
      <c r="G333" s="171" t="s">
        <v>114</v>
      </c>
      <c r="H333" s="172">
        <v>7.5</v>
      </c>
      <c r="I333" s="125"/>
      <c r="J333" s="126"/>
      <c r="K333" s="197">
        <v>7.5</v>
      </c>
      <c r="L333" s="247">
        <f t="shared" si="21"/>
        <v>7.5</v>
      </c>
      <c r="M333" s="214">
        <v>14.99</v>
      </c>
      <c r="N333" s="215">
        <v>3</v>
      </c>
      <c r="O333" s="215"/>
      <c r="P333" s="216"/>
      <c r="Q333" s="217"/>
      <c r="R333" s="218"/>
      <c r="S333" s="215">
        <v>889851252055</v>
      </c>
      <c r="T333" s="207" t="s">
        <v>117</v>
      </c>
      <c r="U333" s="238" t="s">
        <v>1877</v>
      </c>
      <c r="V333" s="207"/>
      <c r="W333" s="207" t="s">
        <v>120</v>
      </c>
      <c r="X333" s="103" t="e">
        <v>#N/A</v>
      </c>
    </row>
    <row r="334" spans="1:24" s="57" customFormat="1" ht="15" customHeight="1" x14ac:dyDescent="0.2">
      <c r="A334" s="173" t="s">
        <v>346</v>
      </c>
      <c r="B334" s="168" t="s">
        <v>1878</v>
      </c>
      <c r="C334" s="169" t="s">
        <v>1879</v>
      </c>
      <c r="D334" s="170" t="str">
        <f t="shared" si="20"/>
        <v>EL251581-ST</v>
      </c>
      <c r="E334" s="171" t="s">
        <v>1880</v>
      </c>
      <c r="F334" s="171" t="s">
        <v>113</v>
      </c>
      <c r="G334" s="171" t="s">
        <v>114</v>
      </c>
      <c r="H334" s="172">
        <v>7.5</v>
      </c>
      <c r="I334" s="125"/>
      <c r="J334" s="126"/>
      <c r="K334" s="197">
        <v>7.5</v>
      </c>
      <c r="L334" s="247">
        <f t="shared" si="21"/>
        <v>7.5</v>
      </c>
      <c r="M334" s="214">
        <v>14.99</v>
      </c>
      <c r="N334" s="215">
        <v>3</v>
      </c>
      <c r="O334" s="215"/>
      <c r="P334" s="216"/>
      <c r="Q334" s="217"/>
      <c r="R334" s="218"/>
      <c r="S334" s="215">
        <v>889851252086</v>
      </c>
      <c r="T334" s="207" t="s">
        <v>117</v>
      </c>
      <c r="U334" s="238" t="s">
        <v>1881</v>
      </c>
      <c r="V334" s="207"/>
      <c r="W334" s="207" t="s">
        <v>120</v>
      </c>
      <c r="X334" s="103" t="e">
        <v>#N/A</v>
      </c>
    </row>
    <row r="335" spans="1:24" s="57" customFormat="1" ht="15" customHeight="1" x14ac:dyDescent="0.2">
      <c r="A335" s="173" t="s">
        <v>346</v>
      </c>
      <c r="B335" s="168" t="s">
        <v>1882</v>
      </c>
      <c r="C335" s="169" t="s">
        <v>1883</v>
      </c>
      <c r="D335" s="170" t="str">
        <f t="shared" si="20"/>
        <v>EL251582-ST</v>
      </c>
      <c r="E335" s="171" t="s">
        <v>1884</v>
      </c>
      <c r="F335" s="171" t="s">
        <v>113</v>
      </c>
      <c r="G335" s="174" t="s">
        <v>114</v>
      </c>
      <c r="H335" s="172">
        <v>7.5</v>
      </c>
      <c r="I335" s="125">
        <v>7.5</v>
      </c>
      <c r="J335" s="130">
        <v>7.5</v>
      </c>
      <c r="K335" s="197">
        <v>7.5</v>
      </c>
      <c r="L335" s="247">
        <f t="shared" si="21"/>
        <v>0</v>
      </c>
      <c r="M335" s="214">
        <v>14.99</v>
      </c>
      <c r="N335" s="215">
        <v>3</v>
      </c>
      <c r="O335" s="215"/>
      <c r="P335" s="216"/>
      <c r="Q335" s="217"/>
      <c r="R335" s="218"/>
      <c r="S335" s="215">
        <v>889851252093</v>
      </c>
      <c r="T335" s="207" t="s">
        <v>867</v>
      </c>
      <c r="U335" s="238"/>
      <c r="V335" s="207"/>
      <c r="W335" s="207" t="s">
        <v>120</v>
      </c>
      <c r="X335" s="103" t="e">
        <v>#N/A</v>
      </c>
    </row>
    <row r="336" spans="1:24" s="57" customFormat="1" ht="15" customHeight="1" x14ac:dyDescent="0.2">
      <c r="A336" s="173" t="s">
        <v>346</v>
      </c>
      <c r="B336" s="168" t="s">
        <v>1885</v>
      </c>
      <c r="C336" s="169" t="s">
        <v>1886</v>
      </c>
      <c r="D336" s="170" t="str">
        <f t="shared" si="20"/>
        <v>EL251583CH-ST</v>
      </c>
      <c r="E336" s="171" t="s">
        <v>1887</v>
      </c>
      <c r="F336" s="171" t="s">
        <v>132</v>
      </c>
      <c r="G336" s="174" t="s">
        <v>1186</v>
      </c>
      <c r="H336" s="172">
        <v>12.5</v>
      </c>
      <c r="I336" s="125"/>
      <c r="J336" s="126"/>
      <c r="K336" s="197">
        <v>12.5</v>
      </c>
      <c r="L336" s="247">
        <f t="shared" si="21"/>
        <v>12.5</v>
      </c>
      <c r="M336" s="214">
        <v>24.99</v>
      </c>
      <c r="N336" s="215">
        <v>3</v>
      </c>
      <c r="O336" s="215"/>
      <c r="P336" s="216"/>
      <c r="Q336" s="217"/>
      <c r="R336" s="218"/>
      <c r="S336" s="215">
        <v>889851255926</v>
      </c>
      <c r="T336" s="207" t="s">
        <v>867</v>
      </c>
      <c r="U336" s="238"/>
      <c r="V336" s="207"/>
      <c r="W336" s="207" t="s">
        <v>120</v>
      </c>
      <c r="X336" s="103" t="e">
        <v>#N/A</v>
      </c>
    </row>
    <row r="337" spans="1:24" s="57" customFormat="1" ht="15" customHeight="1" x14ac:dyDescent="0.2">
      <c r="A337" s="173" t="s">
        <v>346</v>
      </c>
      <c r="B337" s="168" t="s">
        <v>1888</v>
      </c>
      <c r="C337" s="169" t="s">
        <v>1889</v>
      </c>
      <c r="D337" s="170" t="str">
        <f t="shared" si="20"/>
        <v>EL251584TD-TD</v>
      </c>
      <c r="E337" s="171" t="s">
        <v>1890</v>
      </c>
      <c r="F337" s="171" t="s">
        <v>132</v>
      </c>
      <c r="G337" s="174" t="s">
        <v>1186</v>
      </c>
      <c r="H337" s="172">
        <v>12.5</v>
      </c>
      <c r="I337" s="125"/>
      <c r="J337" s="126"/>
      <c r="K337" s="197">
        <v>12.5</v>
      </c>
      <c r="L337" s="247">
        <f t="shared" si="21"/>
        <v>12.5</v>
      </c>
      <c r="M337" s="214">
        <v>24.99</v>
      </c>
      <c r="N337" s="215">
        <v>3</v>
      </c>
      <c r="O337" s="215"/>
      <c r="P337" s="216"/>
      <c r="Q337" s="217"/>
      <c r="R337" s="218"/>
      <c r="S337" s="215">
        <v>889851255933</v>
      </c>
      <c r="T337" s="207" t="s">
        <v>867</v>
      </c>
      <c r="U337" s="238"/>
      <c r="V337" s="207"/>
      <c r="W337" s="207" t="s">
        <v>120</v>
      </c>
      <c r="X337" s="103" t="e">
        <v>#N/A</v>
      </c>
    </row>
    <row r="338" spans="1:24" s="57" customFormat="1" ht="15" customHeight="1" x14ac:dyDescent="0.2">
      <c r="A338" s="173" t="s">
        <v>346</v>
      </c>
      <c r="B338" s="168" t="s">
        <v>1891</v>
      </c>
      <c r="C338" s="169" t="s">
        <v>1892</v>
      </c>
      <c r="D338" s="157" t="str">
        <f t="shared" si="20"/>
        <v>EL251586-ST</v>
      </c>
      <c r="E338" s="171" t="s">
        <v>1893</v>
      </c>
      <c r="F338" s="171" t="s">
        <v>132</v>
      </c>
      <c r="G338" s="171" t="s">
        <v>1425</v>
      </c>
      <c r="H338" s="175"/>
      <c r="I338" s="127"/>
      <c r="J338" s="126"/>
      <c r="K338" s="197">
        <v>17.5</v>
      </c>
      <c r="L338" s="250">
        <f t="shared" si="21"/>
        <v>17.5</v>
      </c>
      <c r="M338" s="223">
        <v>34.99</v>
      </c>
      <c r="N338" s="224">
        <v>3</v>
      </c>
      <c r="O338" s="224"/>
      <c r="P338" s="216"/>
      <c r="Q338" s="225"/>
      <c r="R338" s="218"/>
      <c r="S338" s="226">
        <v>889851318157</v>
      </c>
      <c r="T338" s="171" t="s">
        <v>198</v>
      </c>
      <c r="U338" s="236"/>
      <c r="V338" s="232"/>
      <c r="W338" s="171" t="s">
        <v>120</v>
      </c>
      <c r="X338" s="103"/>
    </row>
    <row r="339" spans="1:24" s="57" customFormat="1" ht="15" customHeight="1" x14ac:dyDescent="0.2">
      <c r="A339" s="173" t="s">
        <v>346</v>
      </c>
      <c r="B339" s="168" t="s">
        <v>1894</v>
      </c>
      <c r="C339" s="169" t="s">
        <v>1895</v>
      </c>
      <c r="D339" s="157" t="s">
        <v>1896</v>
      </c>
      <c r="E339" s="171" t="s">
        <v>1897</v>
      </c>
      <c r="F339" s="171" t="s">
        <v>132</v>
      </c>
      <c r="G339" s="171" t="s">
        <v>141</v>
      </c>
      <c r="H339" s="175"/>
      <c r="I339" s="127"/>
      <c r="J339" s="126"/>
      <c r="K339" s="197">
        <v>19.989999999999998</v>
      </c>
      <c r="L339" s="250"/>
      <c r="M339" s="223">
        <v>39.99</v>
      </c>
      <c r="N339" s="224">
        <v>3</v>
      </c>
      <c r="O339" s="224"/>
      <c r="P339" s="216"/>
      <c r="Q339" s="225"/>
      <c r="R339" s="218"/>
      <c r="S339" s="226">
        <v>889851318188</v>
      </c>
      <c r="T339" s="171" t="s">
        <v>198</v>
      </c>
      <c r="U339" s="236"/>
      <c r="V339" s="232"/>
      <c r="W339" s="171" t="s">
        <v>120</v>
      </c>
      <c r="X339" s="103"/>
    </row>
    <row r="340" spans="1:24" s="57" customFormat="1" ht="15" customHeight="1" x14ac:dyDescent="0.2">
      <c r="A340" s="173" t="s">
        <v>346</v>
      </c>
      <c r="B340" s="168" t="s">
        <v>1898</v>
      </c>
      <c r="C340" s="169" t="s">
        <v>1899</v>
      </c>
      <c r="D340" s="170" t="str">
        <f t="shared" ref="D340:D403" si="22">HYPERLINK(U340,C340)</f>
        <v>EL251592-ST</v>
      </c>
      <c r="E340" s="171" t="s">
        <v>1900</v>
      </c>
      <c r="F340" s="171" t="s">
        <v>132</v>
      </c>
      <c r="G340" s="174" t="s">
        <v>1425</v>
      </c>
      <c r="H340" s="172">
        <v>19.989999999999998</v>
      </c>
      <c r="I340" s="125"/>
      <c r="J340" s="126"/>
      <c r="K340" s="197">
        <v>19.989999999999998</v>
      </c>
      <c r="L340" s="247">
        <f t="shared" ref="L340:L403" si="23">K340-J340</f>
        <v>19.989999999999998</v>
      </c>
      <c r="M340" s="214">
        <v>39.99</v>
      </c>
      <c r="N340" s="215">
        <v>1</v>
      </c>
      <c r="O340" s="215"/>
      <c r="P340" s="216"/>
      <c r="Q340" s="217"/>
      <c r="R340" s="218"/>
      <c r="S340" s="215">
        <v>889851265369</v>
      </c>
      <c r="T340" s="207" t="s">
        <v>1673</v>
      </c>
      <c r="U340" s="239"/>
      <c r="V340" s="207"/>
      <c r="W340" s="207" t="s">
        <v>120</v>
      </c>
      <c r="X340" s="33" t="e">
        <v>#N/A</v>
      </c>
    </row>
    <row r="341" spans="1:24" s="57" customFormat="1" ht="15" customHeight="1" x14ac:dyDescent="0.2">
      <c r="A341" s="173" t="s">
        <v>346</v>
      </c>
      <c r="B341" s="168" t="s">
        <v>1901</v>
      </c>
      <c r="C341" s="168" t="s">
        <v>1902</v>
      </c>
      <c r="D341" s="170" t="str">
        <f t="shared" si="22"/>
        <v>EL251593-ST</v>
      </c>
      <c r="E341" s="171" t="s">
        <v>1903</v>
      </c>
      <c r="F341" s="171" t="s">
        <v>113</v>
      </c>
      <c r="G341" s="174" t="s">
        <v>114</v>
      </c>
      <c r="H341" s="172">
        <v>7.5</v>
      </c>
      <c r="I341" s="125"/>
      <c r="J341" s="126"/>
      <c r="K341" s="197">
        <v>7.5</v>
      </c>
      <c r="L341" s="247">
        <f t="shared" si="23"/>
        <v>7.5</v>
      </c>
      <c r="M341" s="214">
        <v>14.99</v>
      </c>
      <c r="N341" s="215">
        <v>3</v>
      </c>
      <c r="O341" s="215"/>
      <c r="P341" s="216"/>
      <c r="Q341" s="217"/>
      <c r="R341" s="218"/>
      <c r="S341" s="215">
        <v>889851265468</v>
      </c>
      <c r="T341" s="207" t="s">
        <v>867</v>
      </c>
      <c r="U341" s="238"/>
      <c r="V341" s="207"/>
      <c r="W341" s="207" t="s">
        <v>120</v>
      </c>
      <c r="X341" s="103" t="e">
        <v>#N/A</v>
      </c>
    </row>
    <row r="342" spans="1:24" s="57" customFormat="1" ht="15" customHeight="1" x14ac:dyDescent="0.2">
      <c r="A342" s="173" t="s">
        <v>346</v>
      </c>
      <c r="B342" s="168" t="s">
        <v>1904</v>
      </c>
      <c r="C342" s="169" t="s">
        <v>1905</v>
      </c>
      <c r="D342" s="170" t="str">
        <f t="shared" si="22"/>
        <v>EL251594-ST</v>
      </c>
      <c r="E342" s="171" t="s">
        <v>1906</v>
      </c>
      <c r="F342" s="171" t="s">
        <v>113</v>
      </c>
      <c r="G342" s="174" t="s">
        <v>114</v>
      </c>
      <c r="H342" s="172">
        <v>4.99</v>
      </c>
      <c r="I342" s="125"/>
      <c r="J342" s="126"/>
      <c r="K342" s="197">
        <v>4.99</v>
      </c>
      <c r="L342" s="247">
        <f t="shared" si="23"/>
        <v>4.99</v>
      </c>
      <c r="M342" s="214">
        <v>9.99</v>
      </c>
      <c r="N342" s="215">
        <v>3</v>
      </c>
      <c r="O342" s="215"/>
      <c r="P342" s="216"/>
      <c r="Q342" s="217"/>
      <c r="R342" s="218"/>
      <c r="S342" s="215">
        <v>889851265567</v>
      </c>
      <c r="T342" s="207" t="s">
        <v>867</v>
      </c>
      <c r="U342" s="238"/>
      <c r="V342" s="207"/>
      <c r="W342" s="207" t="s">
        <v>120</v>
      </c>
      <c r="X342" s="103" t="e">
        <v>#N/A</v>
      </c>
    </row>
    <row r="343" spans="1:24" s="57" customFormat="1" ht="15" customHeight="1" x14ac:dyDescent="0.2">
      <c r="A343" s="173" t="s">
        <v>346</v>
      </c>
      <c r="B343" s="168" t="s">
        <v>1907</v>
      </c>
      <c r="C343" s="169" t="s">
        <v>1908</v>
      </c>
      <c r="D343" s="157" t="str">
        <f t="shared" si="22"/>
        <v>EL251595-ST</v>
      </c>
      <c r="E343" s="171" t="s">
        <v>1909</v>
      </c>
      <c r="F343" s="171" t="s">
        <v>132</v>
      </c>
      <c r="G343" s="171" t="s">
        <v>1910</v>
      </c>
      <c r="H343" s="175"/>
      <c r="I343" s="127"/>
      <c r="J343" s="126"/>
      <c r="K343" s="197">
        <v>9.99</v>
      </c>
      <c r="L343" s="250">
        <f t="shared" si="23"/>
        <v>9.99</v>
      </c>
      <c r="M343" s="223">
        <v>19.989999999999998</v>
      </c>
      <c r="N343" s="224">
        <v>3</v>
      </c>
      <c r="O343" s="224"/>
      <c r="P343" s="216"/>
      <c r="Q343" s="225"/>
      <c r="R343" s="218"/>
      <c r="S343" s="226">
        <v>889851319734</v>
      </c>
      <c r="T343" s="171" t="s">
        <v>198</v>
      </c>
      <c r="U343" s="236"/>
      <c r="V343" s="232"/>
      <c r="W343" s="171" t="s">
        <v>120</v>
      </c>
      <c r="X343" s="103"/>
    </row>
    <row r="344" spans="1:24" s="57" customFormat="1" ht="15" customHeight="1" x14ac:dyDescent="0.2">
      <c r="A344" s="167" t="s">
        <v>200</v>
      </c>
      <c r="B344" s="168" t="s">
        <v>1911</v>
      </c>
      <c r="C344" s="169" t="s">
        <v>1912</v>
      </c>
      <c r="D344" s="170" t="str">
        <f t="shared" si="22"/>
        <v>EL290002-ST</v>
      </c>
      <c r="E344" s="171" t="s">
        <v>1913</v>
      </c>
      <c r="F344" s="171" t="s">
        <v>113</v>
      </c>
      <c r="G344" s="171" t="s">
        <v>114</v>
      </c>
      <c r="H344" s="172">
        <v>4.95</v>
      </c>
      <c r="I344" s="125">
        <v>5.25</v>
      </c>
      <c r="J344" s="126">
        <v>5.25</v>
      </c>
      <c r="K344" s="197">
        <v>5.25</v>
      </c>
      <c r="L344" s="247">
        <f t="shared" si="23"/>
        <v>0</v>
      </c>
      <c r="M344" s="214">
        <v>10.5</v>
      </c>
      <c r="N344" s="215">
        <v>3</v>
      </c>
      <c r="O344" s="215">
        <v>12</v>
      </c>
      <c r="P344" s="216"/>
      <c r="Q344" s="217"/>
      <c r="R344" s="218"/>
      <c r="S344" s="215" t="s">
        <v>1914</v>
      </c>
      <c r="T344" s="207" t="s">
        <v>117</v>
      </c>
      <c r="U344" s="238" t="s">
        <v>1915</v>
      </c>
      <c r="V344" s="207" t="s">
        <v>1916</v>
      </c>
      <c r="W344" s="207" t="s">
        <v>120</v>
      </c>
      <c r="X344" s="103">
        <v>70650</v>
      </c>
    </row>
    <row r="345" spans="1:24" s="57" customFormat="1" ht="15" customHeight="1" x14ac:dyDescent="0.2">
      <c r="A345" s="167" t="s">
        <v>967</v>
      </c>
      <c r="B345" s="168" t="s">
        <v>1917</v>
      </c>
      <c r="C345" s="169" t="s">
        <v>1918</v>
      </c>
      <c r="D345" s="170" t="str">
        <f t="shared" si="22"/>
        <v>EL290022-ST</v>
      </c>
      <c r="E345" s="171" t="s">
        <v>1825</v>
      </c>
      <c r="F345" s="171" t="s">
        <v>113</v>
      </c>
      <c r="G345" s="171" t="s">
        <v>114</v>
      </c>
      <c r="H345" s="172">
        <v>7.5</v>
      </c>
      <c r="I345" s="125">
        <v>6.5</v>
      </c>
      <c r="J345" s="126">
        <v>6.5</v>
      </c>
      <c r="K345" s="197">
        <v>9.5</v>
      </c>
      <c r="L345" s="247">
        <f t="shared" si="23"/>
        <v>3</v>
      </c>
      <c r="M345" s="214">
        <v>12.99</v>
      </c>
      <c r="N345" s="215">
        <v>3</v>
      </c>
      <c r="O345" s="215">
        <v>12</v>
      </c>
      <c r="P345" s="216"/>
      <c r="Q345" s="217"/>
      <c r="R345" s="218"/>
      <c r="S345" s="215" t="s">
        <v>1919</v>
      </c>
      <c r="T345" s="207" t="s">
        <v>117</v>
      </c>
      <c r="U345" s="238" t="s">
        <v>1920</v>
      </c>
      <c r="V345" s="207" t="s">
        <v>1833</v>
      </c>
      <c r="W345" s="207" t="s">
        <v>120</v>
      </c>
      <c r="X345" s="103">
        <v>18179</v>
      </c>
    </row>
    <row r="346" spans="1:24" s="57" customFormat="1" ht="15" customHeight="1" x14ac:dyDescent="0.2">
      <c r="A346" s="167" t="s">
        <v>163</v>
      </c>
      <c r="B346" s="168" t="s">
        <v>1921</v>
      </c>
      <c r="C346" s="169" t="s">
        <v>1922</v>
      </c>
      <c r="D346" s="170" t="str">
        <f t="shared" si="22"/>
        <v>EL290028-ST</v>
      </c>
      <c r="E346" s="171" t="s">
        <v>1923</v>
      </c>
      <c r="F346" s="171" t="s">
        <v>113</v>
      </c>
      <c r="G346" s="171" t="s">
        <v>114</v>
      </c>
      <c r="H346" s="172">
        <v>14.9</v>
      </c>
      <c r="I346" s="125">
        <v>10.99</v>
      </c>
      <c r="J346" s="126">
        <v>10.99</v>
      </c>
      <c r="K346" s="197">
        <v>10.99</v>
      </c>
      <c r="L346" s="247">
        <f t="shared" si="23"/>
        <v>0</v>
      </c>
      <c r="M346" s="214">
        <v>21.99</v>
      </c>
      <c r="N346" s="215">
        <v>3</v>
      </c>
      <c r="O346" s="215">
        <v>6</v>
      </c>
      <c r="P346" s="216"/>
      <c r="Q346" s="217"/>
      <c r="R346" s="218"/>
      <c r="S346" s="215" t="s">
        <v>1924</v>
      </c>
      <c r="T346" s="207" t="s">
        <v>117</v>
      </c>
      <c r="U346" s="238" t="s">
        <v>1925</v>
      </c>
      <c r="V346" s="207" t="s">
        <v>1833</v>
      </c>
      <c r="W346" s="207" t="s">
        <v>120</v>
      </c>
      <c r="X346" s="103">
        <v>69083</v>
      </c>
    </row>
    <row r="347" spans="1:24" s="57" customFormat="1" ht="15" customHeight="1" x14ac:dyDescent="0.2">
      <c r="A347" s="167" t="s">
        <v>163</v>
      </c>
      <c r="B347" s="168" t="s">
        <v>1926</v>
      </c>
      <c r="C347" s="169" t="s">
        <v>1927</v>
      </c>
      <c r="D347" s="170" t="str">
        <f t="shared" si="22"/>
        <v>EL290029-ST</v>
      </c>
      <c r="E347" s="171" t="s">
        <v>1928</v>
      </c>
      <c r="F347" s="171" t="s">
        <v>113</v>
      </c>
      <c r="G347" s="171" t="s">
        <v>114</v>
      </c>
      <c r="H347" s="172">
        <v>14.9</v>
      </c>
      <c r="I347" s="125">
        <v>10.99</v>
      </c>
      <c r="J347" s="126">
        <v>10.99</v>
      </c>
      <c r="K347" s="197">
        <v>10.99</v>
      </c>
      <c r="L347" s="247">
        <f t="shared" si="23"/>
        <v>0</v>
      </c>
      <c r="M347" s="214">
        <v>21.99</v>
      </c>
      <c r="N347" s="215">
        <v>3</v>
      </c>
      <c r="O347" s="215">
        <v>6</v>
      </c>
      <c r="P347" s="216"/>
      <c r="Q347" s="217"/>
      <c r="R347" s="218"/>
      <c r="S347" s="215" t="s">
        <v>1929</v>
      </c>
      <c r="T347" s="207" t="s">
        <v>117</v>
      </c>
      <c r="U347" s="238" t="s">
        <v>1930</v>
      </c>
      <c r="V347" s="207" t="s">
        <v>1833</v>
      </c>
      <c r="W347" s="207" t="s">
        <v>120</v>
      </c>
      <c r="X347" s="103">
        <v>69084</v>
      </c>
    </row>
    <row r="348" spans="1:24" s="57" customFormat="1" ht="15" customHeight="1" x14ac:dyDescent="0.2">
      <c r="A348" s="167" t="s">
        <v>128</v>
      </c>
      <c r="B348" s="168" t="s">
        <v>1931</v>
      </c>
      <c r="C348" s="169" t="s">
        <v>1932</v>
      </c>
      <c r="D348" s="170" t="str">
        <f t="shared" si="22"/>
        <v>EL290030-ST</v>
      </c>
      <c r="E348" s="171" t="s">
        <v>1933</v>
      </c>
      <c r="F348" s="171" t="s">
        <v>113</v>
      </c>
      <c r="G348" s="171" t="s">
        <v>601</v>
      </c>
      <c r="H348" s="172">
        <v>9.9</v>
      </c>
      <c r="I348" s="125">
        <v>10.99</v>
      </c>
      <c r="J348" s="126">
        <v>10.99</v>
      </c>
      <c r="K348" s="197">
        <v>10.99</v>
      </c>
      <c r="L348" s="247">
        <f t="shared" si="23"/>
        <v>0</v>
      </c>
      <c r="M348" s="214">
        <v>21.99</v>
      </c>
      <c r="N348" s="215">
        <v>3</v>
      </c>
      <c r="O348" s="215">
        <v>12</v>
      </c>
      <c r="P348" s="216"/>
      <c r="Q348" s="217"/>
      <c r="R348" s="218"/>
      <c r="S348" s="215" t="s">
        <v>1934</v>
      </c>
      <c r="T348" s="207" t="s">
        <v>117</v>
      </c>
      <c r="U348" s="238" t="s">
        <v>1935</v>
      </c>
      <c r="V348" s="207" t="s">
        <v>1936</v>
      </c>
      <c r="W348" s="207" t="s">
        <v>120</v>
      </c>
      <c r="X348" s="103">
        <v>18177</v>
      </c>
    </row>
    <row r="349" spans="1:24" s="57" customFormat="1" ht="15" customHeight="1" x14ac:dyDescent="0.2">
      <c r="A349" s="167" t="s">
        <v>967</v>
      </c>
      <c r="B349" s="168" t="s">
        <v>1937</v>
      </c>
      <c r="C349" s="169" t="s">
        <v>1938</v>
      </c>
      <c r="D349" s="170" t="str">
        <f t="shared" si="22"/>
        <v>EL290031-ST</v>
      </c>
      <c r="E349" s="171" t="s">
        <v>1939</v>
      </c>
      <c r="F349" s="171" t="s">
        <v>113</v>
      </c>
      <c r="G349" s="171" t="s">
        <v>601</v>
      </c>
      <c r="H349" s="172">
        <v>9.9</v>
      </c>
      <c r="I349" s="125">
        <v>10.99</v>
      </c>
      <c r="J349" s="126">
        <v>10.99</v>
      </c>
      <c r="K349" s="197">
        <v>10.99</v>
      </c>
      <c r="L349" s="247">
        <f t="shared" si="23"/>
        <v>0</v>
      </c>
      <c r="M349" s="214">
        <v>21.99</v>
      </c>
      <c r="N349" s="215">
        <v>3</v>
      </c>
      <c r="O349" s="215">
        <v>12</v>
      </c>
      <c r="P349" s="216"/>
      <c r="Q349" s="217"/>
      <c r="R349" s="218"/>
      <c r="S349" s="215" t="s">
        <v>1940</v>
      </c>
      <c r="T349" s="207" t="s">
        <v>117</v>
      </c>
      <c r="U349" s="238" t="s">
        <v>1941</v>
      </c>
      <c r="V349" s="207" t="s">
        <v>604</v>
      </c>
      <c r="W349" s="207" t="s">
        <v>120</v>
      </c>
      <c r="X349" s="103">
        <v>18176</v>
      </c>
    </row>
    <row r="350" spans="1:24" s="57" customFormat="1" ht="15" customHeight="1" x14ac:dyDescent="0.2">
      <c r="A350" s="167" t="s">
        <v>486</v>
      </c>
      <c r="B350" s="168" t="s">
        <v>1942</v>
      </c>
      <c r="C350" s="169" t="s">
        <v>1943</v>
      </c>
      <c r="D350" s="170" t="str">
        <f t="shared" si="22"/>
        <v>EL290036-ST</v>
      </c>
      <c r="E350" s="171" t="s">
        <v>1944</v>
      </c>
      <c r="F350" s="171" t="s">
        <v>113</v>
      </c>
      <c r="G350" s="171" t="s">
        <v>601</v>
      </c>
      <c r="H350" s="172">
        <v>9.9</v>
      </c>
      <c r="I350" s="125">
        <v>10.99</v>
      </c>
      <c r="J350" s="126">
        <v>10.99</v>
      </c>
      <c r="K350" s="197">
        <v>10.99</v>
      </c>
      <c r="L350" s="247">
        <f t="shared" si="23"/>
        <v>0</v>
      </c>
      <c r="M350" s="214">
        <v>21.99</v>
      </c>
      <c r="N350" s="215">
        <v>3</v>
      </c>
      <c r="O350" s="215">
        <v>12</v>
      </c>
      <c r="P350" s="216"/>
      <c r="Q350" s="217"/>
      <c r="R350" s="218"/>
      <c r="S350" s="215" t="s">
        <v>1945</v>
      </c>
      <c r="T350" s="207" t="s">
        <v>117</v>
      </c>
      <c r="U350" s="238" t="s">
        <v>1946</v>
      </c>
      <c r="V350" s="207" t="s">
        <v>1947</v>
      </c>
      <c r="W350" s="207" t="s">
        <v>120</v>
      </c>
      <c r="X350" s="103">
        <v>69085</v>
      </c>
    </row>
    <row r="351" spans="1:24" s="57" customFormat="1" ht="15" customHeight="1" x14ac:dyDescent="0.2">
      <c r="A351" s="167" t="s">
        <v>486</v>
      </c>
      <c r="B351" s="168" t="s">
        <v>1948</v>
      </c>
      <c r="C351" s="169" t="s">
        <v>1949</v>
      </c>
      <c r="D351" s="170" t="str">
        <f t="shared" si="22"/>
        <v>EL290037-ST</v>
      </c>
      <c r="E351" s="171" t="s">
        <v>1950</v>
      </c>
      <c r="F351" s="171" t="s">
        <v>113</v>
      </c>
      <c r="G351" s="171" t="s">
        <v>601</v>
      </c>
      <c r="H351" s="172">
        <v>9.9</v>
      </c>
      <c r="I351" s="125">
        <v>10.99</v>
      </c>
      <c r="J351" s="126">
        <v>10.99</v>
      </c>
      <c r="K351" s="197">
        <v>10.99</v>
      </c>
      <c r="L351" s="247">
        <f t="shared" si="23"/>
        <v>0</v>
      </c>
      <c r="M351" s="214">
        <v>21.99</v>
      </c>
      <c r="N351" s="215">
        <v>3</v>
      </c>
      <c r="O351" s="215">
        <v>12</v>
      </c>
      <c r="P351" s="216"/>
      <c r="Q351" s="217"/>
      <c r="R351" s="218"/>
      <c r="S351" s="215" t="s">
        <v>1951</v>
      </c>
      <c r="T351" s="207" t="s">
        <v>117</v>
      </c>
      <c r="U351" s="238" t="s">
        <v>1952</v>
      </c>
      <c r="V351" s="207" t="s">
        <v>1947</v>
      </c>
      <c r="W351" s="207" t="s">
        <v>120</v>
      </c>
      <c r="X351" s="103">
        <v>69086</v>
      </c>
    </row>
    <row r="352" spans="1:24" s="57" customFormat="1" ht="15" customHeight="1" x14ac:dyDescent="0.2">
      <c r="A352" s="167" t="s">
        <v>431</v>
      </c>
      <c r="B352" s="168" t="s">
        <v>1953</v>
      </c>
      <c r="C352" s="169" t="s">
        <v>1954</v>
      </c>
      <c r="D352" s="170" t="str">
        <f t="shared" si="22"/>
        <v>EL290055-ST</v>
      </c>
      <c r="E352" s="171" t="s">
        <v>1955</v>
      </c>
      <c r="F352" s="171" t="s">
        <v>132</v>
      </c>
      <c r="G352" s="171" t="s">
        <v>915</v>
      </c>
      <c r="H352" s="172">
        <v>9.9</v>
      </c>
      <c r="I352" s="125">
        <v>10.99</v>
      </c>
      <c r="J352" s="126">
        <v>10.99</v>
      </c>
      <c r="K352" s="197">
        <v>10.99</v>
      </c>
      <c r="L352" s="247">
        <f t="shared" si="23"/>
        <v>0</v>
      </c>
      <c r="M352" s="214">
        <v>21.99</v>
      </c>
      <c r="N352" s="215">
        <v>3</v>
      </c>
      <c r="O352" s="215">
        <v>6</v>
      </c>
      <c r="P352" s="216"/>
      <c r="Q352" s="217"/>
      <c r="R352" s="218"/>
      <c r="S352" s="215" t="s">
        <v>1956</v>
      </c>
      <c r="T352" s="207" t="s">
        <v>117</v>
      </c>
      <c r="U352" s="238" t="s">
        <v>1957</v>
      </c>
      <c r="V352" s="207" t="s">
        <v>915</v>
      </c>
      <c r="W352" s="207" t="s">
        <v>120</v>
      </c>
      <c r="X352" s="103">
        <v>37008</v>
      </c>
    </row>
    <row r="353" spans="1:24" s="57" customFormat="1" ht="15" customHeight="1" x14ac:dyDescent="0.2">
      <c r="A353" s="167" t="s">
        <v>1198</v>
      </c>
      <c r="B353" s="168" t="s">
        <v>1958</v>
      </c>
      <c r="C353" s="169" t="s">
        <v>1959</v>
      </c>
      <c r="D353" s="170" t="str">
        <f t="shared" si="22"/>
        <v>EL290060-ST</v>
      </c>
      <c r="E353" s="171" t="s">
        <v>1960</v>
      </c>
      <c r="F353" s="171" t="s">
        <v>113</v>
      </c>
      <c r="G353" s="171" t="s">
        <v>114</v>
      </c>
      <c r="H353" s="172">
        <v>10.9</v>
      </c>
      <c r="I353" s="125">
        <v>10.99</v>
      </c>
      <c r="J353" s="126">
        <v>10.99</v>
      </c>
      <c r="K353" s="197">
        <v>10.99</v>
      </c>
      <c r="L353" s="247">
        <f t="shared" si="23"/>
        <v>0</v>
      </c>
      <c r="M353" s="214">
        <v>21.99</v>
      </c>
      <c r="N353" s="215">
        <v>3</v>
      </c>
      <c r="O353" s="215">
        <v>12</v>
      </c>
      <c r="P353" s="216"/>
      <c r="Q353" s="217"/>
      <c r="R353" s="218"/>
      <c r="S353" s="215" t="s">
        <v>1961</v>
      </c>
      <c r="T353" s="207" t="s">
        <v>117</v>
      </c>
      <c r="U353" s="238" t="s">
        <v>1962</v>
      </c>
      <c r="V353" s="207" t="s">
        <v>1963</v>
      </c>
      <c r="W353" s="207" t="s">
        <v>120</v>
      </c>
      <c r="X353" s="103">
        <v>3391</v>
      </c>
    </row>
    <row r="354" spans="1:24" s="57" customFormat="1" ht="15" customHeight="1" x14ac:dyDescent="0.2">
      <c r="A354" s="167" t="s">
        <v>169</v>
      </c>
      <c r="B354" s="168" t="s">
        <v>1964</v>
      </c>
      <c r="C354" s="169" t="s">
        <v>1965</v>
      </c>
      <c r="D354" s="170" t="str">
        <f t="shared" si="22"/>
        <v>EL290076-ST</v>
      </c>
      <c r="E354" s="171" t="s">
        <v>1966</v>
      </c>
      <c r="F354" s="171" t="s">
        <v>113</v>
      </c>
      <c r="G354" s="171" t="s">
        <v>114</v>
      </c>
      <c r="H354" s="172">
        <v>7.95</v>
      </c>
      <c r="I354" s="125">
        <v>8.5</v>
      </c>
      <c r="J354" s="126">
        <v>8.5</v>
      </c>
      <c r="K354" s="197">
        <v>8.5</v>
      </c>
      <c r="L354" s="247">
        <f t="shared" si="23"/>
        <v>0</v>
      </c>
      <c r="M354" s="214">
        <v>16.989999999999998</v>
      </c>
      <c r="N354" s="215">
        <v>3</v>
      </c>
      <c r="O354" s="215">
        <v>24</v>
      </c>
      <c r="P354" s="216"/>
      <c r="Q354" s="217"/>
      <c r="R354" s="38">
        <v>86</v>
      </c>
      <c r="S354" s="215" t="s">
        <v>1967</v>
      </c>
      <c r="T354" s="207" t="s">
        <v>117</v>
      </c>
      <c r="U354" s="238" t="s">
        <v>1968</v>
      </c>
      <c r="V354" s="207" t="s">
        <v>1596</v>
      </c>
      <c r="W354" s="207" t="s">
        <v>120</v>
      </c>
      <c r="X354" s="103">
        <v>65266</v>
      </c>
    </row>
    <row r="355" spans="1:24" s="57" customFormat="1" ht="15" customHeight="1" x14ac:dyDescent="0.2">
      <c r="A355" s="167" t="s">
        <v>1198</v>
      </c>
      <c r="B355" s="168" t="s">
        <v>1969</v>
      </c>
      <c r="C355" s="169" t="s">
        <v>1970</v>
      </c>
      <c r="D355" s="170" t="str">
        <f t="shared" si="22"/>
        <v>EL290080-ST</v>
      </c>
      <c r="E355" s="171" t="s">
        <v>1971</v>
      </c>
      <c r="F355" s="171" t="s">
        <v>113</v>
      </c>
      <c r="G355" s="171" t="s">
        <v>601</v>
      </c>
      <c r="H355" s="172">
        <v>12.5</v>
      </c>
      <c r="I355" s="125">
        <v>13.5</v>
      </c>
      <c r="J355" s="126">
        <v>13.5</v>
      </c>
      <c r="K355" s="197">
        <v>13.5</v>
      </c>
      <c r="L355" s="247">
        <f t="shared" si="23"/>
        <v>0</v>
      </c>
      <c r="M355" s="214">
        <v>26.99</v>
      </c>
      <c r="N355" s="215">
        <v>3</v>
      </c>
      <c r="O355" s="215">
        <v>12</v>
      </c>
      <c r="P355" s="216"/>
      <c r="Q355" s="217"/>
      <c r="R355" s="218"/>
      <c r="S355" s="215" t="s">
        <v>1972</v>
      </c>
      <c r="T355" s="207" t="s">
        <v>117</v>
      </c>
      <c r="U355" s="238" t="s">
        <v>1973</v>
      </c>
      <c r="V355" s="207" t="s">
        <v>1833</v>
      </c>
      <c r="W355" s="207" t="s">
        <v>120</v>
      </c>
      <c r="X355" s="103">
        <v>18174</v>
      </c>
    </row>
    <row r="356" spans="1:24" s="57" customFormat="1" ht="15" customHeight="1" x14ac:dyDescent="0.2">
      <c r="A356" s="167" t="s">
        <v>137</v>
      </c>
      <c r="B356" s="168" t="s">
        <v>1974</v>
      </c>
      <c r="C356" s="169" t="s">
        <v>1975</v>
      </c>
      <c r="D356" s="170" t="str">
        <f t="shared" si="22"/>
        <v>EL290081-ST</v>
      </c>
      <c r="E356" s="171" t="s">
        <v>1976</v>
      </c>
      <c r="F356" s="171" t="s">
        <v>113</v>
      </c>
      <c r="G356" s="171" t="s">
        <v>601</v>
      </c>
      <c r="H356" s="172">
        <v>12.5</v>
      </c>
      <c r="I356" s="125">
        <v>13.5</v>
      </c>
      <c r="J356" s="126">
        <v>13.5</v>
      </c>
      <c r="K356" s="197">
        <v>13.5</v>
      </c>
      <c r="L356" s="247">
        <f t="shared" si="23"/>
        <v>0</v>
      </c>
      <c r="M356" s="214">
        <v>26.99</v>
      </c>
      <c r="N356" s="215">
        <v>3</v>
      </c>
      <c r="O356" s="215">
        <v>12</v>
      </c>
      <c r="P356" s="216"/>
      <c r="Q356" s="217"/>
      <c r="R356" s="218"/>
      <c r="S356" s="215" t="s">
        <v>1977</v>
      </c>
      <c r="T356" s="207" t="s">
        <v>117</v>
      </c>
      <c r="U356" s="238" t="s">
        <v>1978</v>
      </c>
      <c r="V356" s="207" t="s">
        <v>1833</v>
      </c>
      <c r="W356" s="207" t="s">
        <v>120</v>
      </c>
      <c r="X356" s="103">
        <v>3392</v>
      </c>
    </row>
    <row r="357" spans="1:24" s="57" customFormat="1" ht="15" customHeight="1" x14ac:dyDescent="0.2">
      <c r="A357" s="167" t="s">
        <v>486</v>
      </c>
      <c r="B357" s="168" t="s">
        <v>1979</v>
      </c>
      <c r="C357" s="169" t="s">
        <v>1980</v>
      </c>
      <c r="D357" s="170" t="str">
        <f t="shared" si="22"/>
        <v>EL290092-ST</v>
      </c>
      <c r="E357" s="171" t="s">
        <v>1981</v>
      </c>
      <c r="F357" s="171" t="s">
        <v>113</v>
      </c>
      <c r="G357" s="171" t="s">
        <v>601</v>
      </c>
      <c r="H357" s="172">
        <v>12.5</v>
      </c>
      <c r="I357" s="125">
        <v>13.5</v>
      </c>
      <c r="J357" s="126">
        <v>13.5</v>
      </c>
      <c r="K357" s="197">
        <v>13.5</v>
      </c>
      <c r="L357" s="247">
        <f t="shared" si="23"/>
        <v>0</v>
      </c>
      <c r="M357" s="214">
        <v>26.99</v>
      </c>
      <c r="N357" s="215">
        <v>3</v>
      </c>
      <c r="O357" s="215">
        <v>12</v>
      </c>
      <c r="P357" s="216"/>
      <c r="Q357" s="217"/>
      <c r="R357" s="218"/>
      <c r="S357" s="215" t="s">
        <v>1982</v>
      </c>
      <c r="T357" s="207" t="s">
        <v>117</v>
      </c>
      <c r="U357" s="238" t="s">
        <v>1983</v>
      </c>
      <c r="V357" s="207" t="s">
        <v>1936</v>
      </c>
      <c r="W357" s="207" t="s">
        <v>120</v>
      </c>
      <c r="X357" s="103">
        <v>23294</v>
      </c>
    </row>
    <row r="358" spans="1:24" s="57" customFormat="1" ht="15" customHeight="1" x14ac:dyDescent="0.2">
      <c r="A358" s="167" t="s">
        <v>357</v>
      </c>
      <c r="B358" s="168" t="s">
        <v>1984</v>
      </c>
      <c r="C358" s="169" t="s">
        <v>1985</v>
      </c>
      <c r="D358" s="170" t="str">
        <f t="shared" si="22"/>
        <v>EL290100-ST</v>
      </c>
      <c r="E358" s="171" t="s">
        <v>1986</v>
      </c>
      <c r="F358" s="171" t="s">
        <v>113</v>
      </c>
      <c r="G358" s="171" t="s">
        <v>114</v>
      </c>
      <c r="H358" s="172">
        <v>12.5</v>
      </c>
      <c r="I358" s="125">
        <v>10.99</v>
      </c>
      <c r="J358" s="126">
        <v>10.99</v>
      </c>
      <c r="K358" s="197">
        <v>10.99</v>
      </c>
      <c r="L358" s="247">
        <f t="shared" si="23"/>
        <v>0</v>
      </c>
      <c r="M358" s="214">
        <v>21.99</v>
      </c>
      <c r="N358" s="215">
        <v>3</v>
      </c>
      <c r="O358" s="215">
        <v>6</v>
      </c>
      <c r="P358" s="216"/>
      <c r="Q358" s="217"/>
      <c r="R358" s="218"/>
      <c r="S358" s="215" t="s">
        <v>1987</v>
      </c>
      <c r="T358" s="207" t="s">
        <v>117</v>
      </c>
      <c r="U358" s="238" t="s">
        <v>1988</v>
      </c>
      <c r="V358" s="207" t="s">
        <v>1989</v>
      </c>
      <c r="W358" s="207" t="s">
        <v>120</v>
      </c>
      <c r="X358" s="103">
        <v>69090</v>
      </c>
    </row>
    <row r="359" spans="1:24" s="57" customFormat="1" ht="15" customHeight="1" x14ac:dyDescent="0.2">
      <c r="A359" s="167" t="s">
        <v>1198</v>
      </c>
      <c r="B359" s="168" t="s">
        <v>1990</v>
      </c>
      <c r="C359" s="169" t="s">
        <v>1991</v>
      </c>
      <c r="D359" s="170" t="str">
        <f t="shared" si="22"/>
        <v>EL290110-ST</v>
      </c>
      <c r="E359" s="171" t="s">
        <v>1992</v>
      </c>
      <c r="F359" s="171" t="s">
        <v>113</v>
      </c>
      <c r="G359" s="171" t="s">
        <v>114</v>
      </c>
      <c r="H359" s="172">
        <v>12.5</v>
      </c>
      <c r="I359" s="125">
        <v>13.99</v>
      </c>
      <c r="J359" s="126">
        <v>13.99</v>
      </c>
      <c r="K359" s="197">
        <v>13.99</v>
      </c>
      <c r="L359" s="247">
        <f t="shared" si="23"/>
        <v>0</v>
      </c>
      <c r="M359" s="214">
        <v>27.99</v>
      </c>
      <c r="N359" s="215">
        <v>3</v>
      </c>
      <c r="O359" s="215">
        <v>12</v>
      </c>
      <c r="P359" s="216"/>
      <c r="Q359" s="217"/>
      <c r="R359" s="38">
        <v>52</v>
      </c>
      <c r="S359" s="215" t="s">
        <v>1993</v>
      </c>
      <c r="T359" s="207" t="s">
        <v>117</v>
      </c>
      <c r="U359" s="238" t="s">
        <v>1994</v>
      </c>
      <c r="V359" s="207" t="s">
        <v>1467</v>
      </c>
      <c r="W359" s="207" t="s">
        <v>120</v>
      </c>
      <c r="X359" s="103">
        <v>3393</v>
      </c>
    </row>
    <row r="360" spans="1:24" s="57" customFormat="1" ht="15" customHeight="1" x14ac:dyDescent="0.2">
      <c r="A360" s="167" t="s">
        <v>169</v>
      </c>
      <c r="B360" s="168" t="s">
        <v>1995</v>
      </c>
      <c r="C360" s="169" t="s">
        <v>1996</v>
      </c>
      <c r="D360" s="170" t="str">
        <f t="shared" si="22"/>
        <v>EL290111-ST</v>
      </c>
      <c r="E360" s="171" t="s">
        <v>1997</v>
      </c>
      <c r="F360" s="171" t="s">
        <v>113</v>
      </c>
      <c r="G360" s="171" t="s">
        <v>114</v>
      </c>
      <c r="H360" s="172">
        <v>7.5</v>
      </c>
      <c r="I360" s="125">
        <v>7.99</v>
      </c>
      <c r="J360" s="126">
        <v>7.99</v>
      </c>
      <c r="K360" s="197">
        <v>7.99</v>
      </c>
      <c r="L360" s="247">
        <f t="shared" si="23"/>
        <v>0</v>
      </c>
      <c r="M360" s="214">
        <v>15.99</v>
      </c>
      <c r="N360" s="215">
        <v>3</v>
      </c>
      <c r="O360" s="215">
        <v>48</v>
      </c>
      <c r="P360" s="216"/>
      <c r="Q360" s="217"/>
      <c r="R360" s="218"/>
      <c r="S360" s="215" t="s">
        <v>1998</v>
      </c>
      <c r="T360" s="207" t="s">
        <v>117</v>
      </c>
      <c r="U360" s="238" t="s">
        <v>1999</v>
      </c>
      <c r="V360" s="207" t="s">
        <v>119</v>
      </c>
      <c r="W360" s="207" t="s">
        <v>120</v>
      </c>
      <c r="X360" s="103">
        <v>68700</v>
      </c>
    </row>
    <row r="361" spans="1:24" s="57" customFormat="1" ht="15" customHeight="1" x14ac:dyDescent="0.2">
      <c r="A361" s="167" t="s">
        <v>967</v>
      </c>
      <c r="B361" s="168" t="s">
        <v>2000</v>
      </c>
      <c r="C361" s="169" t="s">
        <v>2001</v>
      </c>
      <c r="D361" s="170" t="str">
        <f t="shared" si="22"/>
        <v>EL290131-ST</v>
      </c>
      <c r="E361" s="171" t="s">
        <v>2002</v>
      </c>
      <c r="F361" s="171" t="s">
        <v>113</v>
      </c>
      <c r="G361" s="171" t="s">
        <v>601</v>
      </c>
      <c r="H361" s="172">
        <v>9.9</v>
      </c>
      <c r="I361" s="125">
        <v>10.99</v>
      </c>
      <c r="J361" s="126">
        <v>10.99</v>
      </c>
      <c r="K361" s="197">
        <v>10.99</v>
      </c>
      <c r="L361" s="247">
        <f t="shared" si="23"/>
        <v>0</v>
      </c>
      <c r="M361" s="214">
        <v>21.99</v>
      </c>
      <c r="N361" s="215">
        <v>3</v>
      </c>
      <c r="O361" s="215">
        <v>48</v>
      </c>
      <c r="P361" s="216"/>
      <c r="Q361" s="217"/>
      <c r="R361" s="218"/>
      <c r="S361" s="215" t="s">
        <v>2003</v>
      </c>
      <c r="T361" s="207" t="s">
        <v>117</v>
      </c>
      <c r="U361" s="238" t="s">
        <v>2004</v>
      </c>
      <c r="V361" s="207" t="s">
        <v>2005</v>
      </c>
      <c r="W361" s="207" t="s">
        <v>120</v>
      </c>
      <c r="X361" s="103">
        <v>18171</v>
      </c>
    </row>
    <row r="362" spans="1:24" s="57" customFormat="1" ht="15" customHeight="1" x14ac:dyDescent="0.2">
      <c r="A362" s="167" t="s">
        <v>383</v>
      </c>
      <c r="B362" s="168" t="s">
        <v>2006</v>
      </c>
      <c r="C362" s="169" t="s">
        <v>2007</v>
      </c>
      <c r="D362" s="170" t="str">
        <f t="shared" si="22"/>
        <v>EL290140-ST</v>
      </c>
      <c r="E362" s="171" t="s">
        <v>2008</v>
      </c>
      <c r="F362" s="171" t="s">
        <v>113</v>
      </c>
      <c r="G362" s="171" t="s">
        <v>601</v>
      </c>
      <c r="H362" s="172">
        <v>9.9</v>
      </c>
      <c r="I362" s="125">
        <v>8.5</v>
      </c>
      <c r="J362" s="126">
        <v>8.5</v>
      </c>
      <c r="K362" s="197">
        <v>8.5</v>
      </c>
      <c r="L362" s="247">
        <f t="shared" si="23"/>
        <v>0</v>
      </c>
      <c r="M362" s="214">
        <v>16.989999999999998</v>
      </c>
      <c r="N362" s="215">
        <v>3</v>
      </c>
      <c r="O362" s="215">
        <v>48</v>
      </c>
      <c r="P362" s="216"/>
      <c r="Q362" s="217"/>
      <c r="R362" s="218"/>
      <c r="S362" s="215" t="s">
        <v>2009</v>
      </c>
      <c r="T362" s="207" t="s">
        <v>117</v>
      </c>
      <c r="U362" s="238" t="s">
        <v>2010</v>
      </c>
      <c r="V362" s="207" t="s">
        <v>2011</v>
      </c>
      <c r="W362" s="207" t="s">
        <v>120</v>
      </c>
      <c r="X362" s="103">
        <v>3394</v>
      </c>
    </row>
    <row r="363" spans="1:24" s="57" customFormat="1" ht="15" customHeight="1" x14ac:dyDescent="0.2">
      <c r="A363" s="167" t="s">
        <v>1318</v>
      </c>
      <c r="B363" s="168" t="s">
        <v>2012</v>
      </c>
      <c r="C363" s="169" t="s">
        <v>2013</v>
      </c>
      <c r="D363" s="170" t="str">
        <f t="shared" si="22"/>
        <v>EL290210-ST</v>
      </c>
      <c r="E363" s="171" t="s">
        <v>2014</v>
      </c>
      <c r="F363" s="171" t="s">
        <v>113</v>
      </c>
      <c r="G363" s="171" t="s">
        <v>114</v>
      </c>
      <c r="H363" s="172">
        <v>12.5</v>
      </c>
      <c r="I363" s="125">
        <v>11.5</v>
      </c>
      <c r="J363" s="126">
        <v>11.5</v>
      </c>
      <c r="K363" s="197">
        <v>12.5</v>
      </c>
      <c r="L363" s="247">
        <f t="shared" si="23"/>
        <v>1</v>
      </c>
      <c r="M363" s="214">
        <v>22.99</v>
      </c>
      <c r="N363" s="215">
        <v>3</v>
      </c>
      <c r="O363" s="215">
        <v>48</v>
      </c>
      <c r="P363" s="216"/>
      <c r="Q363" s="217"/>
      <c r="R363" s="218"/>
      <c r="S363" s="215" t="s">
        <v>2015</v>
      </c>
      <c r="T363" s="207" t="s">
        <v>117</v>
      </c>
      <c r="U363" s="238" t="s">
        <v>2016</v>
      </c>
      <c r="V363" s="207" t="s">
        <v>1478</v>
      </c>
      <c r="W363" s="207" t="s">
        <v>120</v>
      </c>
      <c r="X363" s="103">
        <v>18170</v>
      </c>
    </row>
    <row r="364" spans="1:24" s="57" customFormat="1" ht="15" customHeight="1" x14ac:dyDescent="0.2">
      <c r="A364" s="167" t="s">
        <v>121</v>
      </c>
      <c r="B364" s="168" t="s">
        <v>2017</v>
      </c>
      <c r="C364" s="169" t="s">
        <v>2018</v>
      </c>
      <c r="D364" s="170" t="str">
        <f t="shared" si="22"/>
        <v>EL290221-ST</v>
      </c>
      <c r="E364" s="171" t="s">
        <v>2019</v>
      </c>
      <c r="F364" s="171" t="s">
        <v>113</v>
      </c>
      <c r="G364" s="171" t="s">
        <v>114</v>
      </c>
      <c r="H364" s="172">
        <v>9.9</v>
      </c>
      <c r="I364" s="125">
        <v>8.5</v>
      </c>
      <c r="J364" s="126">
        <v>8.5</v>
      </c>
      <c r="K364" s="197">
        <v>9.9</v>
      </c>
      <c r="L364" s="247">
        <f t="shared" si="23"/>
        <v>1.4000000000000004</v>
      </c>
      <c r="M364" s="214">
        <v>16.989999999999998</v>
      </c>
      <c r="N364" s="215">
        <v>3</v>
      </c>
      <c r="O364" s="215">
        <v>48</v>
      </c>
      <c r="P364" s="216"/>
      <c r="Q364" s="217"/>
      <c r="R364" s="38">
        <v>28</v>
      </c>
      <c r="S364" s="215" t="s">
        <v>2020</v>
      </c>
      <c r="T364" s="207" t="s">
        <v>117</v>
      </c>
      <c r="U364" s="238" t="s">
        <v>2021</v>
      </c>
      <c r="V364" s="207" t="s">
        <v>558</v>
      </c>
      <c r="W364" s="207" t="s">
        <v>120</v>
      </c>
      <c r="X364" s="103">
        <v>3396</v>
      </c>
    </row>
    <row r="365" spans="1:24" s="57" customFormat="1" ht="15" customHeight="1" x14ac:dyDescent="0.2">
      <c r="A365" s="167" t="s">
        <v>486</v>
      </c>
      <c r="B365" s="168" t="s">
        <v>2022</v>
      </c>
      <c r="C365" s="169" t="s">
        <v>2023</v>
      </c>
      <c r="D365" s="170" t="str">
        <f t="shared" si="22"/>
        <v>EL290223-ST</v>
      </c>
      <c r="E365" s="171" t="s">
        <v>2024</v>
      </c>
      <c r="F365" s="171" t="s">
        <v>113</v>
      </c>
      <c r="G365" s="171" t="s">
        <v>114</v>
      </c>
      <c r="H365" s="172">
        <v>7.5</v>
      </c>
      <c r="I365" s="125">
        <v>5.25</v>
      </c>
      <c r="J365" s="126">
        <v>5.25</v>
      </c>
      <c r="K365" s="197">
        <v>5.25</v>
      </c>
      <c r="L365" s="247">
        <f t="shared" si="23"/>
        <v>0</v>
      </c>
      <c r="M365" s="214">
        <v>10.5</v>
      </c>
      <c r="N365" s="215">
        <v>3</v>
      </c>
      <c r="O365" s="215">
        <v>36</v>
      </c>
      <c r="P365" s="216"/>
      <c r="Q365" s="217"/>
      <c r="R365" s="218"/>
      <c r="S365" s="215" t="s">
        <v>2025</v>
      </c>
      <c r="T365" s="207" t="s">
        <v>117</v>
      </c>
      <c r="U365" s="238" t="s">
        <v>2026</v>
      </c>
      <c r="V365" s="207" t="s">
        <v>558</v>
      </c>
      <c r="W365" s="207" t="s">
        <v>120</v>
      </c>
      <c r="X365" s="103">
        <v>23292</v>
      </c>
    </row>
    <row r="366" spans="1:24" s="57" customFormat="1" ht="15" customHeight="1" x14ac:dyDescent="0.2">
      <c r="A366" s="167" t="s">
        <v>1318</v>
      </c>
      <c r="B366" s="168" t="s">
        <v>2027</v>
      </c>
      <c r="C366" s="169" t="s">
        <v>2028</v>
      </c>
      <c r="D366" s="170" t="str">
        <f t="shared" si="22"/>
        <v>EL290240-ST</v>
      </c>
      <c r="E366" s="171" t="s">
        <v>2029</v>
      </c>
      <c r="F366" s="171" t="s">
        <v>113</v>
      </c>
      <c r="G366" s="171" t="s">
        <v>114</v>
      </c>
      <c r="H366" s="172">
        <v>9.9</v>
      </c>
      <c r="I366" s="125">
        <v>8.5</v>
      </c>
      <c r="J366" s="126">
        <v>8.5</v>
      </c>
      <c r="K366" s="197">
        <v>8.5</v>
      </c>
      <c r="L366" s="247">
        <f t="shared" si="23"/>
        <v>0</v>
      </c>
      <c r="M366" s="214">
        <v>16.989999999999998</v>
      </c>
      <c r="N366" s="215">
        <v>3</v>
      </c>
      <c r="O366" s="215">
        <v>36</v>
      </c>
      <c r="P366" s="216"/>
      <c r="Q366" s="217"/>
      <c r="R366" s="218"/>
      <c r="S366" s="215" t="s">
        <v>2030</v>
      </c>
      <c r="T366" s="207" t="s">
        <v>117</v>
      </c>
      <c r="U366" s="238" t="s">
        <v>2031</v>
      </c>
      <c r="V366" s="207" t="s">
        <v>1596</v>
      </c>
      <c r="W366" s="207" t="s">
        <v>120</v>
      </c>
      <c r="X366" s="103">
        <v>69091</v>
      </c>
    </row>
    <row r="367" spans="1:24" s="57" customFormat="1" ht="15" customHeight="1" x14ac:dyDescent="0.2">
      <c r="A367" s="167" t="s">
        <v>121</v>
      </c>
      <c r="B367" s="168" t="s">
        <v>2032</v>
      </c>
      <c r="C367" s="169" t="s">
        <v>2033</v>
      </c>
      <c r="D367" s="170" t="str">
        <f t="shared" si="22"/>
        <v>EL290250-ST</v>
      </c>
      <c r="E367" s="171" t="s">
        <v>2034</v>
      </c>
      <c r="F367" s="171" t="s">
        <v>113</v>
      </c>
      <c r="G367" s="171" t="s">
        <v>114</v>
      </c>
      <c r="H367" s="172">
        <v>9.9</v>
      </c>
      <c r="I367" s="125">
        <v>10.99</v>
      </c>
      <c r="J367" s="126">
        <v>10.99</v>
      </c>
      <c r="K367" s="197">
        <v>10.99</v>
      </c>
      <c r="L367" s="247">
        <f t="shared" si="23"/>
        <v>0</v>
      </c>
      <c r="M367" s="214">
        <v>21.99</v>
      </c>
      <c r="N367" s="215">
        <v>3</v>
      </c>
      <c r="O367" s="215">
        <v>24</v>
      </c>
      <c r="P367" s="216"/>
      <c r="Q367" s="217"/>
      <c r="R367" s="218"/>
      <c r="S367" s="215" t="s">
        <v>2035</v>
      </c>
      <c r="T367" s="207" t="s">
        <v>117</v>
      </c>
      <c r="U367" s="238" t="s">
        <v>2036</v>
      </c>
      <c r="V367" s="207" t="s">
        <v>1596</v>
      </c>
      <c r="W367" s="207" t="s">
        <v>120</v>
      </c>
      <c r="X367" s="103">
        <v>18169</v>
      </c>
    </row>
    <row r="368" spans="1:24" s="57" customFormat="1" ht="15" customHeight="1" x14ac:dyDescent="0.2">
      <c r="A368" s="167" t="s">
        <v>169</v>
      </c>
      <c r="B368" s="168" t="s">
        <v>2037</v>
      </c>
      <c r="C368" s="169" t="s">
        <v>2038</v>
      </c>
      <c r="D368" s="170" t="str">
        <f t="shared" si="22"/>
        <v>EL290257-ST</v>
      </c>
      <c r="E368" s="171" t="s">
        <v>2039</v>
      </c>
      <c r="F368" s="171" t="s">
        <v>113</v>
      </c>
      <c r="G368" s="171" t="s">
        <v>114</v>
      </c>
      <c r="H368" s="172">
        <v>9.99</v>
      </c>
      <c r="I368" s="125">
        <v>10.99</v>
      </c>
      <c r="J368" s="126">
        <v>10.99</v>
      </c>
      <c r="K368" s="197">
        <v>10.99</v>
      </c>
      <c r="L368" s="247">
        <f t="shared" si="23"/>
        <v>0</v>
      </c>
      <c r="M368" s="214">
        <v>21.99</v>
      </c>
      <c r="N368" s="215">
        <v>3</v>
      </c>
      <c r="O368" s="215">
        <v>48</v>
      </c>
      <c r="P368" s="216"/>
      <c r="Q368" s="217"/>
      <c r="R368" s="218"/>
      <c r="S368" s="215" t="s">
        <v>2040</v>
      </c>
      <c r="T368" s="207" t="s">
        <v>117</v>
      </c>
      <c r="U368" s="238" t="s">
        <v>2041</v>
      </c>
      <c r="V368" s="207" t="s">
        <v>1596</v>
      </c>
      <c r="W368" s="207" t="s">
        <v>120</v>
      </c>
      <c r="X368" s="103">
        <v>71138</v>
      </c>
    </row>
    <row r="369" spans="1:24" s="57" customFormat="1" ht="15" customHeight="1" x14ac:dyDescent="0.2">
      <c r="A369" s="167" t="s">
        <v>1198</v>
      </c>
      <c r="B369" s="168" t="s">
        <v>2042</v>
      </c>
      <c r="C369" s="169" t="s">
        <v>2043</v>
      </c>
      <c r="D369" s="170" t="str">
        <f t="shared" si="22"/>
        <v>EL290270-ST</v>
      </c>
      <c r="E369" s="171" t="s">
        <v>2044</v>
      </c>
      <c r="F369" s="171" t="s">
        <v>113</v>
      </c>
      <c r="G369" s="171" t="s">
        <v>114</v>
      </c>
      <c r="H369" s="172">
        <v>5.95</v>
      </c>
      <c r="I369" s="125">
        <v>6.99</v>
      </c>
      <c r="J369" s="126">
        <v>6.99</v>
      </c>
      <c r="K369" s="197">
        <v>6.99</v>
      </c>
      <c r="L369" s="247">
        <f t="shared" si="23"/>
        <v>0</v>
      </c>
      <c r="M369" s="214">
        <v>13.99</v>
      </c>
      <c r="N369" s="215">
        <v>3</v>
      </c>
      <c r="O369" s="215">
        <v>96</v>
      </c>
      <c r="P369" s="216"/>
      <c r="Q369" s="217"/>
      <c r="R369" s="38">
        <v>25</v>
      </c>
      <c r="S369" s="215" t="s">
        <v>2045</v>
      </c>
      <c r="T369" s="207" t="s">
        <v>117</v>
      </c>
      <c r="U369" s="238" t="s">
        <v>2046</v>
      </c>
      <c r="V369" s="207" t="s">
        <v>1596</v>
      </c>
      <c r="W369" s="207" t="s">
        <v>120</v>
      </c>
      <c r="X369" s="103">
        <v>18168</v>
      </c>
    </row>
    <row r="370" spans="1:24" s="57" customFormat="1" ht="15" customHeight="1" x14ac:dyDescent="0.2">
      <c r="A370" s="167" t="s">
        <v>357</v>
      </c>
      <c r="B370" s="168" t="s">
        <v>2047</v>
      </c>
      <c r="C370" s="169" t="s">
        <v>2048</v>
      </c>
      <c r="D370" s="170" t="str">
        <f t="shared" si="22"/>
        <v>EL290290-ST</v>
      </c>
      <c r="E370" s="171" t="s">
        <v>2049</v>
      </c>
      <c r="F370" s="171" t="s">
        <v>113</v>
      </c>
      <c r="G370" s="171" t="s">
        <v>114</v>
      </c>
      <c r="H370" s="172">
        <v>14.9</v>
      </c>
      <c r="I370" s="125">
        <v>10.99</v>
      </c>
      <c r="J370" s="126">
        <v>10.99</v>
      </c>
      <c r="K370" s="197">
        <v>10.99</v>
      </c>
      <c r="L370" s="247">
        <f t="shared" si="23"/>
        <v>0</v>
      </c>
      <c r="M370" s="214">
        <v>19.989999999999998</v>
      </c>
      <c r="N370" s="215">
        <v>3</v>
      </c>
      <c r="O370" s="215">
        <v>48</v>
      </c>
      <c r="P370" s="216"/>
      <c r="Q370" s="217"/>
      <c r="R370" s="218"/>
      <c r="S370" s="215" t="s">
        <v>2050</v>
      </c>
      <c r="T370" s="207" t="s">
        <v>117</v>
      </c>
      <c r="U370" s="238" t="s">
        <v>2051</v>
      </c>
      <c r="V370" s="207" t="s">
        <v>2052</v>
      </c>
      <c r="W370" s="207" t="s">
        <v>120</v>
      </c>
      <c r="X370" s="103">
        <v>3397</v>
      </c>
    </row>
    <row r="371" spans="1:24" s="57" customFormat="1" ht="15" customHeight="1" x14ac:dyDescent="0.2">
      <c r="A371" s="167" t="s">
        <v>128</v>
      </c>
      <c r="B371" s="168" t="s">
        <v>2053</v>
      </c>
      <c r="C371" s="169" t="s">
        <v>2054</v>
      </c>
      <c r="D371" s="170" t="str">
        <f t="shared" si="22"/>
        <v>EL290300-ST</v>
      </c>
      <c r="E371" s="171" t="s">
        <v>2055</v>
      </c>
      <c r="F371" s="171" t="s">
        <v>113</v>
      </c>
      <c r="G371" s="171" t="s">
        <v>114</v>
      </c>
      <c r="H371" s="172">
        <v>14.9</v>
      </c>
      <c r="I371" s="125">
        <v>10.99</v>
      </c>
      <c r="J371" s="126">
        <v>10.99</v>
      </c>
      <c r="K371" s="197">
        <v>14.9</v>
      </c>
      <c r="L371" s="247">
        <f t="shared" si="23"/>
        <v>3.91</v>
      </c>
      <c r="M371" s="214">
        <v>24.99</v>
      </c>
      <c r="N371" s="215">
        <v>3</v>
      </c>
      <c r="O371" s="215">
        <v>48</v>
      </c>
      <c r="P371" s="216"/>
      <c r="Q371" s="217"/>
      <c r="R371" s="218"/>
      <c r="S371" s="215" t="s">
        <v>2056</v>
      </c>
      <c r="T371" s="207" t="s">
        <v>117</v>
      </c>
      <c r="U371" s="238" t="s">
        <v>2057</v>
      </c>
      <c r="V371" s="207" t="s">
        <v>119</v>
      </c>
      <c r="W371" s="207" t="s">
        <v>120</v>
      </c>
      <c r="X371" s="103">
        <v>3398</v>
      </c>
    </row>
    <row r="372" spans="1:24" s="57" customFormat="1" ht="15" customHeight="1" x14ac:dyDescent="0.2">
      <c r="A372" s="167" t="s">
        <v>967</v>
      </c>
      <c r="B372" s="168" t="s">
        <v>2058</v>
      </c>
      <c r="C372" s="169" t="s">
        <v>2059</v>
      </c>
      <c r="D372" s="170" t="str">
        <f t="shared" si="22"/>
        <v>EL290330-ST</v>
      </c>
      <c r="E372" s="171" t="s">
        <v>2060</v>
      </c>
      <c r="F372" s="171" t="s">
        <v>113</v>
      </c>
      <c r="G372" s="171" t="s">
        <v>114</v>
      </c>
      <c r="H372" s="172">
        <v>9.9</v>
      </c>
      <c r="I372" s="125">
        <v>7.99</v>
      </c>
      <c r="J372" s="126">
        <v>7.99</v>
      </c>
      <c r="K372" s="197">
        <v>7.99</v>
      </c>
      <c r="L372" s="247">
        <f t="shared" si="23"/>
        <v>0</v>
      </c>
      <c r="M372" s="214">
        <v>15.99</v>
      </c>
      <c r="N372" s="215">
        <v>3</v>
      </c>
      <c r="O372" s="215">
        <v>48</v>
      </c>
      <c r="P372" s="216"/>
      <c r="Q372" s="217"/>
      <c r="R372" s="218"/>
      <c r="S372" s="215" t="s">
        <v>2061</v>
      </c>
      <c r="T372" s="207" t="s">
        <v>117</v>
      </c>
      <c r="U372" s="238" t="s">
        <v>2062</v>
      </c>
      <c r="V372" s="207" t="s">
        <v>2063</v>
      </c>
      <c r="W372" s="207" t="s">
        <v>120</v>
      </c>
      <c r="X372" s="103">
        <v>3401</v>
      </c>
    </row>
    <row r="373" spans="1:24" s="57" customFormat="1" ht="15" customHeight="1" x14ac:dyDescent="0.2">
      <c r="A373" s="167" t="s">
        <v>109</v>
      </c>
      <c r="B373" s="168" t="s">
        <v>2064</v>
      </c>
      <c r="C373" s="169" t="s">
        <v>2065</v>
      </c>
      <c r="D373" s="170" t="str">
        <f t="shared" si="22"/>
        <v>EL290340-ST</v>
      </c>
      <c r="E373" s="171" t="s">
        <v>2066</v>
      </c>
      <c r="F373" s="171" t="s">
        <v>113</v>
      </c>
      <c r="G373" s="171" t="s">
        <v>114</v>
      </c>
      <c r="H373" s="172">
        <v>12.5</v>
      </c>
      <c r="I373" s="125">
        <v>10.99</v>
      </c>
      <c r="J373" s="126">
        <v>10.99</v>
      </c>
      <c r="K373" s="197">
        <v>10.99</v>
      </c>
      <c r="L373" s="247">
        <f t="shared" si="23"/>
        <v>0</v>
      </c>
      <c r="M373" s="214">
        <v>21.99</v>
      </c>
      <c r="N373" s="215">
        <v>3</v>
      </c>
      <c r="O373" s="215">
        <v>48</v>
      </c>
      <c r="P373" s="216"/>
      <c r="Q373" s="217"/>
      <c r="R373" s="218"/>
      <c r="S373" s="215" t="s">
        <v>2067</v>
      </c>
      <c r="T373" s="207" t="s">
        <v>117</v>
      </c>
      <c r="U373" s="238" t="s">
        <v>2068</v>
      </c>
      <c r="V373" s="207" t="s">
        <v>340</v>
      </c>
      <c r="W373" s="207" t="s">
        <v>120</v>
      </c>
      <c r="X373" s="103">
        <v>3402</v>
      </c>
    </row>
    <row r="374" spans="1:24" s="57" customFormat="1" ht="15" customHeight="1" x14ac:dyDescent="0.2">
      <c r="A374" s="167" t="s">
        <v>967</v>
      </c>
      <c r="B374" s="168" t="s">
        <v>2069</v>
      </c>
      <c r="C374" s="169" t="s">
        <v>2070</v>
      </c>
      <c r="D374" s="170" t="str">
        <f t="shared" si="22"/>
        <v>EL290360-ST</v>
      </c>
      <c r="E374" s="171" t="s">
        <v>2071</v>
      </c>
      <c r="F374" s="171" t="s">
        <v>113</v>
      </c>
      <c r="G374" s="171" t="s">
        <v>114</v>
      </c>
      <c r="H374" s="172">
        <v>12.5</v>
      </c>
      <c r="I374" s="125">
        <v>10.99</v>
      </c>
      <c r="J374" s="126">
        <v>10.99</v>
      </c>
      <c r="K374" s="197">
        <v>10.99</v>
      </c>
      <c r="L374" s="247">
        <f t="shared" si="23"/>
        <v>0</v>
      </c>
      <c r="M374" s="214">
        <v>21.99</v>
      </c>
      <c r="N374" s="215">
        <v>3</v>
      </c>
      <c r="O374" s="215">
        <v>36</v>
      </c>
      <c r="P374" s="216"/>
      <c r="Q374" s="217"/>
      <c r="R374" s="218"/>
      <c r="S374" s="215" t="s">
        <v>2072</v>
      </c>
      <c r="T374" s="207" t="s">
        <v>117</v>
      </c>
      <c r="U374" s="238" t="s">
        <v>2073</v>
      </c>
      <c r="V374" s="207" t="s">
        <v>1633</v>
      </c>
      <c r="W374" s="207" t="s">
        <v>120</v>
      </c>
      <c r="X374" s="103">
        <v>69120</v>
      </c>
    </row>
    <row r="375" spans="1:24" s="57" customFormat="1" ht="15" customHeight="1" x14ac:dyDescent="0.2">
      <c r="A375" s="167" t="s">
        <v>357</v>
      </c>
      <c r="B375" s="168" t="s">
        <v>2074</v>
      </c>
      <c r="C375" s="169" t="s">
        <v>2075</v>
      </c>
      <c r="D375" s="170" t="str">
        <f t="shared" si="22"/>
        <v>EL290370-ST</v>
      </c>
      <c r="E375" s="171" t="s">
        <v>2076</v>
      </c>
      <c r="F375" s="171" t="s">
        <v>113</v>
      </c>
      <c r="G375" s="171" t="s">
        <v>114</v>
      </c>
      <c r="H375" s="172">
        <v>10.9</v>
      </c>
      <c r="I375" s="125">
        <v>10.99</v>
      </c>
      <c r="J375" s="126">
        <v>10.99</v>
      </c>
      <c r="K375" s="197">
        <v>10.99</v>
      </c>
      <c r="L375" s="247">
        <f t="shared" si="23"/>
        <v>0</v>
      </c>
      <c r="M375" s="214">
        <v>21.99</v>
      </c>
      <c r="N375" s="215">
        <v>3</v>
      </c>
      <c r="O375" s="215">
        <v>18</v>
      </c>
      <c r="P375" s="216"/>
      <c r="Q375" s="217"/>
      <c r="R375" s="218"/>
      <c r="S375" s="215" t="s">
        <v>2077</v>
      </c>
      <c r="T375" s="207" t="s">
        <v>117</v>
      </c>
      <c r="U375" s="238" t="s">
        <v>2078</v>
      </c>
      <c r="V375" s="207" t="s">
        <v>1511</v>
      </c>
      <c r="W375" s="207" t="s">
        <v>120</v>
      </c>
      <c r="X375" s="103">
        <v>69121</v>
      </c>
    </row>
    <row r="376" spans="1:24" s="57" customFormat="1" ht="15" customHeight="1" x14ac:dyDescent="0.2">
      <c r="A376" s="167" t="s">
        <v>169</v>
      </c>
      <c r="B376" s="168" t="s">
        <v>2079</v>
      </c>
      <c r="C376" s="169" t="s">
        <v>2080</v>
      </c>
      <c r="D376" s="170" t="str">
        <f t="shared" si="22"/>
        <v>EL290382-ST</v>
      </c>
      <c r="E376" s="171" t="s">
        <v>2081</v>
      </c>
      <c r="F376" s="171" t="s">
        <v>113</v>
      </c>
      <c r="G376" s="171" t="s">
        <v>114</v>
      </c>
      <c r="H376" s="172">
        <v>7.5</v>
      </c>
      <c r="I376" s="125">
        <v>7.99</v>
      </c>
      <c r="J376" s="126">
        <v>7.99</v>
      </c>
      <c r="K376" s="197">
        <v>7.99</v>
      </c>
      <c r="L376" s="247">
        <f t="shared" si="23"/>
        <v>0</v>
      </c>
      <c r="M376" s="214">
        <v>15.99</v>
      </c>
      <c r="N376" s="215">
        <v>3</v>
      </c>
      <c r="O376" s="215">
        <v>12</v>
      </c>
      <c r="P376" s="216"/>
      <c r="Q376" s="217"/>
      <c r="R376" s="218"/>
      <c r="S376" s="215" t="s">
        <v>2082</v>
      </c>
      <c r="T376" s="207" t="s">
        <v>117</v>
      </c>
      <c r="U376" s="238" t="s">
        <v>2083</v>
      </c>
      <c r="V376" s="207" t="s">
        <v>1511</v>
      </c>
      <c r="W376" s="207" t="s">
        <v>120</v>
      </c>
      <c r="X376" s="103">
        <v>69516</v>
      </c>
    </row>
    <row r="377" spans="1:24" s="57" customFormat="1" ht="15" customHeight="1" x14ac:dyDescent="0.2">
      <c r="A377" s="167" t="s">
        <v>169</v>
      </c>
      <c r="B377" s="168" t="s">
        <v>2084</v>
      </c>
      <c r="C377" s="169" t="s">
        <v>2085</v>
      </c>
      <c r="D377" s="170" t="str">
        <f t="shared" si="22"/>
        <v>EL290391-ST</v>
      </c>
      <c r="E377" s="171" t="s">
        <v>2086</v>
      </c>
      <c r="F377" s="171" t="s">
        <v>113</v>
      </c>
      <c r="G377" s="171" t="s">
        <v>114</v>
      </c>
      <c r="H377" s="172">
        <v>8.9499999999999993</v>
      </c>
      <c r="I377" s="125">
        <v>9.5</v>
      </c>
      <c r="J377" s="126">
        <v>9.5</v>
      </c>
      <c r="K377" s="197">
        <v>9.5</v>
      </c>
      <c r="L377" s="247">
        <f t="shared" si="23"/>
        <v>0</v>
      </c>
      <c r="M377" s="214">
        <v>18.989999999999998</v>
      </c>
      <c r="N377" s="215">
        <v>3</v>
      </c>
      <c r="O377" s="215">
        <v>12</v>
      </c>
      <c r="P377" s="216"/>
      <c r="Q377" s="217"/>
      <c r="R377" s="218"/>
      <c r="S377" s="215" t="s">
        <v>2087</v>
      </c>
      <c r="T377" s="207" t="s">
        <v>117</v>
      </c>
      <c r="U377" s="238" t="s">
        <v>2088</v>
      </c>
      <c r="V377" s="207" t="s">
        <v>1511</v>
      </c>
      <c r="W377" s="207" t="s">
        <v>120</v>
      </c>
      <c r="X377" s="103">
        <v>68701</v>
      </c>
    </row>
    <row r="378" spans="1:24" s="57" customFormat="1" ht="15" customHeight="1" x14ac:dyDescent="0.2">
      <c r="A378" s="167" t="s">
        <v>200</v>
      </c>
      <c r="B378" s="168" t="s">
        <v>2089</v>
      </c>
      <c r="C378" s="169" t="s">
        <v>2090</v>
      </c>
      <c r="D378" s="170" t="str">
        <f t="shared" si="22"/>
        <v>EL290392-ST</v>
      </c>
      <c r="E378" s="171" t="s">
        <v>2091</v>
      </c>
      <c r="F378" s="171" t="s">
        <v>113</v>
      </c>
      <c r="G378" s="171" t="s">
        <v>114</v>
      </c>
      <c r="H378" s="172">
        <v>7.5</v>
      </c>
      <c r="I378" s="125">
        <v>5.25</v>
      </c>
      <c r="J378" s="126">
        <v>5.25</v>
      </c>
      <c r="K378" s="197">
        <v>5.25</v>
      </c>
      <c r="L378" s="247">
        <f t="shared" si="23"/>
        <v>0</v>
      </c>
      <c r="M378" s="214">
        <v>10.5</v>
      </c>
      <c r="N378" s="215">
        <v>3</v>
      </c>
      <c r="O378" s="215">
        <v>12</v>
      </c>
      <c r="P378" s="216"/>
      <c r="Q378" s="217"/>
      <c r="R378" s="218"/>
      <c r="S378" s="215" t="s">
        <v>2092</v>
      </c>
      <c r="T378" s="207" t="s">
        <v>117</v>
      </c>
      <c r="U378" s="238" t="s">
        <v>2093</v>
      </c>
      <c r="V378" s="207" t="s">
        <v>1916</v>
      </c>
      <c r="W378" s="207" t="s">
        <v>120</v>
      </c>
      <c r="X378" s="103">
        <v>70651</v>
      </c>
    </row>
    <row r="379" spans="1:24" s="57" customFormat="1" ht="15" customHeight="1" x14ac:dyDescent="0.2">
      <c r="A379" s="167" t="s">
        <v>292</v>
      </c>
      <c r="B379" s="168" t="s">
        <v>2094</v>
      </c>
      <c r="C379" s="169" t="s">
        <v>2095</v>
      </c>
      <c r="D379" s="170" t="str">
        <f t="shared" si="22"/>
        <v>EL290402-ST</v>
      </c>
      <c r="E379" s="171" t="s">
        <v>2096</v>
      </c>
      <c r="F379" s="171" t="s">
        <v>113</v>
      </c>
      <c r="G379" s="171" t="s">
        <v>114</v>
      </c>
      <c r="H379" s="172">
        <v>12.5</v>
      </c>
      <c r="I379" s="125">
        <v>17.5</v>
      </c>
      <c r="J379" s="126">
        <v>17.5</v>
      </c>
      <c r="K379" s="197">
        <v>17.5</v>
      </c>
      <c r="L379" s="247">
        <f t="shared" si="23"/>
        <v>0</v>
      </c>
      <c r="M379" s="214">
        <v>34.99</v>
      </c>
      <c r="N379" s="215">
        <v>3</v>
      </c>
      <c r="O379" s="215">
        <v>18</v>
      </c>
      <c r="P379" s="216"/>
      <c r="Q379" s="217"/>
      <c r="R379" s="38">
        <v>42</v>
      </c>
      <c r="S379" s="215" t="s">
        <v>2097</v>
      </c>
      <c r="T379" s="207" t="s">
        <v>117</v>
      </c>
      <c r="U379" s="238" t="s">
        <v>2098</v>
      </c>
      <c r="V379" s="207" t="s">
        <v>1511</v>
      </c>
      <c r="W379" s="207" t="s">
        <v>120</v>
      </c>
      <c r="X379" s="103">
        <v>41713</v>
      </c>
    </row>
    <row r="380" spans="1:24" s="57" customFormat="1" ht="15" customHeight="1" x14ac:dyDescent="0.2">
      <c r="A380" s="167" t="s">
        <v>292</v>
      </c>
      <c r="B380" s="168" t="s">
        <v>2099</v>
      </c>
      <c r="C380" s="169" t="s">
        <v>2100</v>
      </c>
      <c r="D380" s="170" t="str">
        <f t="shared" si="22"/>
        <v>EL290403-ST</v>
      </c>
      <c r="E380" s="171" t="s">
        <v>2101</v>
      </c>
      <c r="F380" s="171" t="s">
        <v>113</v>
      </c>
      <c r="G380" s="171" t="s">
        <v>114</v>
      </c>
      <c r="H380" s="172">
        <v>7.5</v>
      </c>
      <c r="I380" s="125">
        <v>7.5</v>
      </c>
      <c r="J380" s="126">
        <v>7.5</v>
      </c>
      <c r="K380" s="197">
        <v>7.5</v>
      </c>
      <c r="L380" s="247">
        <f t="shared" si="23"/>
        <v>0</v>
      </c>
      <c r="M380" s="214">
        <v>14.99</v>
      </c>
      <c r="N380" s="215">
        <v>3</v>
      </c>
      <c r="O380" s="215">
        <v>48</v>
      </c>
      <c r="P380" s="216"/>
      <c r="Q380" s="217"/>
      <c r="R380" s="218"/>
      <c r="S380" s="215" t="s">
        <v>2102</v>
      </c>
      <c r="T380" s="207" t="s">
        <v>117</v>
      </c>
      <c r="U380" s="238" t="s">
        <v>2103</v>
      </c>
      <c r="V380" s="207" t="s">
        <v>1511</v>
      </c>
      <c r="W380" s="207" t="s">
        <v>120</v>
      </c>
      <c r="X380" s="103">
        <v>41712</v>
      </c>
    </row>
    <row r="381" spans="1:24" s="57" customFormat="1" ht="15" customHeight="1" x14ac:dyDescent="0.2">
      <c r="A381" s="167" t="s">
        <v>334</v>
      </c>
      <c r="B381" s="168" t="s">
        <v>2104</v>
      </c>
      <c r="C381" s="169" t="s">
        <v>2105</v>
      </c>
      <c r="D381" s="170" t="str">
        <f t="shared" si="22"/>
        <v>EL290410-ST</v>
      </c>
      <c r="E381" s="171" t="s">
        <v>2106</v>
      </c>
      <c r="F381" s="171" t="s">
        <v>113</v>
      </c>
      <c r="G381" s="171" t="s">
        <v>114</v>
      </c>
      <c r="H381" s="172">
        <v>9.9</v>
      </c>
      <c r="I381" s="125">
        <v>12.5</v>
      </c>
      <c r="J381" s="126">
        <v>12.5</v>
      </c>
      <c r="K381" s="197">
        <v>12.5</v>
      </c>
      <c r="L381" s="247">
        <f t="shared" si="23"/>
        <v>0</v>
      </c>
      <c r="M381" s="214">
        <v>24.99</v>
      </c>
      <c r="N381" s="215">
        <v>3</v>
      </c>
      <c r="O381" s="215">
        <v>18</v>
      </c>
      <c r="P381" s="216"/>
      <c r="Q381" s="217"/>
      <c r="R381" s="38">
        <v>9</v>
      </c>
      <c r="S381" s="215" t="s">
        <v>2107</v>
      </c>
      <c r="T381" s="207" t="s">
        <v>117</v>
      </c>
      <c r="U381" s="238" t="s">
        <v>2108</v>
      </c>
      <c r="V381" s="207" t="s">
        <v>1511</v>
      </c>
      <c r="W381" s="207" t="s">
        <v>120</v>
      </c>
      <c r="X381" s="103">
        <v>3403</v>
      </c>
    </row>
    <row r="382" spans="1:24" s="57" customFormat="1" ht="15" customHeight="1" x14ac:dyDescent="0.2">
      <c r="A382" s="167" t="s">
        <v>334</v>
      </c>
      <c r="B382" s="168" t="s">
        <v>2109</v>
      </c>
      <c r="C382" s="169" t="s">
        <v>2110</v>
      </c>
      <c r="D382" s="170" t="str">
        <f t="shared" si="22"/>
        <v>EL290411-ST</v>
      </c>
      <c r="E382" s="171" t="s">
        <v>2111</v>
      </c>
      <c r="F382" s="171" t="s">
        <v>113</v>
      </c>
      <c r="G382" s="171" t="s">
        <v>114</v>
      </c>
      <c r="H382" s="172">
        <v>9.9</v>
      </c>
      <c r="I382" s="125">
        <v>12.5</v>
      </c>
      <c r="J382" s="126">
        <v>12.5</v>
      </c>
      <c r="K382" s="197">
        <v>12.5</v>
      </c>
      <c r="L382" s="247">
        <f t="shared" si="23"/>
        <v>0</v>
      </c>
      <c r="M382" s="214">
        <v>24.99</v>
      </c>
      <c r="N382" s="215">
        <v>3</v>
      </c>
      <c r="O382" s="215">
        <v>18</v>
      </c>
      <c r="P382" s="216"/>
      <c r="Q382" s="217"/>
      <c r="R382" s="218"/>
      <c r="S382" s="215" t="s">
        <v>2112</v>
      </c>
      <c r="T382" s="207" t="s">
        <v>117</v>
      </c>
      <c r="U382" s="238" t="s">
        <v>2113</v>
      </c>
      <c r="V382" s="207" t="s">
        <v>1511</v>
      </c>
      <c r="W382" s="207" t="s">
        <v>120</v>
      </c>
      <c r="X382" s="103">
        <v>18166</v>
      </c>
    </row>
    <row r="383" spans="1:24" s="57" customFormat="1" ht="15" customHeight="1" x14ac:dyDescent="0.2">
      <c r="A383" s="167" t="s">
        <v>128</v>
      </c>
      <c r="B383" s="168" t="s">
        <v>2114</v>
      </c>
      <c r="C383" s="169" t="s">
        <v>2115</v>
      </c>
      <c r="D383" s="170" t="str">
        <f t="shared" si="22"/>
        <v>EL290420-ST</v>
      </c>
      <c r="E383" s="171" t="s">
        <v>2116</v>
      </c>
      <c r="F383" s="171" t="s">
        <v>113</v>
      </c>
      <c r="G383" s="171" t="s">
        <v>114</v>
      </c>
      <c r="H383" s="172">
        <v>14.9</v>
      </c>
      <c r="I383" s="125">
        <v>15.99</v>
      </c>
      <c r="J383" s="126">
        <v>15.99</v>
      </c>
      <c r="K383" s="197">
        <v>15.99</v>
      </c>
      <c r="L383" s="247">
        <f t="shared" si="23"/>
        <v>0</v>
      </c>
      <c r="M383" s="214">
        <v>31.99</v>
      </c>
      <c r="N383" s="215">
        <v>3</v>
      </c>
      <c r="O383" s="215">
        <v>12</v>
      </c>
      <c r="P383" s="216"/>
      <c r="Q383" s="217"/>
      <c r="R383" s="218"/>
      <c r="S383" s="215" t="s">
        <v>2117</v>
      </c>
      <c r="T383" s="207" t="s">
        <v>117</v>
      </c>
      <c r="U383" s="238" t="s">
        <v>2118</v>
      </c>
      <c r="V383" s="207" t="s">
        <v>1633</v>
      </c>
      <c r="W383" s="207" t="s">
        <v>120</v>
      </c>
      <c r="X383" s="103">
        <v>69122</v>
      </c>
    </row>
    <row r="384" spans="1:24" s="57" customFormat="1" ht="15" customHeight="1" x14ac:dyDescent="0.2">
      <c r="A384" s="167" t="s">
        <v>357</v>
      </c>
      <c r="B384" s="168" t="s">
        <v>2119</v>
      </c>
      <c r="C384" s="169" t="s">
        <v>2120</v>
      </c>
      <c r="D384" s="170" t="str">
        <f t="shared" si="22"/>
        <v>EL290430-ST</v>
      </c>
      <c r="E384" s="171" t="s">
        <v>2121</v>
      </c>
      <c r="F384" s="171" t="s">
        <v>113</v>
      </c>
      <c r="G384" s="171" t="s">
        <v>114</v>
      </c>
      <c r="H384" s="172">
        <v>14.9</v>
      </c>
      <c r="I384" s="125">
        <v>16.5</v>
      </c>
      <c r="J384" s="126">
        <v>16.5</v>
      </c>
      <c r="K384" s="197">
        <v>16.5</v>
      </c>
      <c r="L384" s="247">
        <f t="shared" si="23"/>
        <v>0</v>
      </c>
      <c r="M384" s="214">
        <v>32.99</v>
      </c>
      <c r="N384" s="215">
        <v>3</v>
      </c>
      <c r="O384" s="215">
        <v>18</v>
      </c>
      <c r="P384" s="216"/>
      <c r="Q384" s="217"/>
      <c r="R384" s="218"/>
      <c r="S384" s="215" t="s">
        <v>2122</v>
      </c>
      <c r="T384" s="207" t="s">
        <v>117</v>
      </c>
      <c r="U384" s="238" t="s">
        <v>2123</v>
      </c>
      <c r="V384" s="207" t="s">
        <v>1511</v>
      </c>
      <c r="W384" s="207" t="s">
        <v>120</v>
      </c>
      <c r="X384" s="103">
        <v>3404</v>
      </c>
    </row>
    <row r="385" spans="1:24" s="57" customFormat="1" ht="15" customHeight="1" x14ac:dyDescent="0.2">
      <c r="A385" s="167" t="s">
        <v>357</v>
      </c>
      <c r="B385" s="168" t="s">
        <v>2124</v>
      </c>
      <c r="C385" s="169" t="s">
        <v>2125</v>
      </c>
      <c r="D385" s="170" t="str">
        <f t="shared" si="22"/>
        <v>EL290450-ST</v>
      </c>
      <c r="E385" s="171" t="s">
        <v>2126</v>
      </c>
      <c r="F385" s="171" t="s">
        <v>113</v>
      </c>
      <c r="G385" s="171" t="s">
        <v>114</v>
      </c>
      <c r="H385" s="172">
        <v>12.5</v>
      </c>
      <c r="I385" s="125">
        <v>12.5</v>
      </c>
      <c r="J385" s="126">
        <v>12.5</v>
      </c>
      <c r="K385" s="197">
        <v>12.5</v>
      </c>
      <c r="L385" s="247">
        <f t="shared" si="23"/>
        <v>0</v>
      </c>
      <c r="M385" s="214">
        <v>24.99</v>
      </c>
      <c r="N385" s="215">
        <v>3</v>
      </c>
      <c r="O385" s="215">
        <v>15</v>
      </c>
      <c r="P385" s="216"/>
      <c r="Q385" s="217"/>
      <c r="R385" s="218"/>
      <c r="S385" s="215" t="s">
        <v>2127</v>
      </c>
      <c r="T385" s="207" t="s">
        <v>117</v>
      </c>
      <c r="U385" s="238" t="s">
        <v>2128</v>
      </c>
      <c r="V385" s="207" t="s">
        <v>1511</v>
      </c>
      <c r="W385" s="207" t="s">
        <v>120</v>
      </c>
      <c r="X385" s="103">
        <v>18165</v>
      </c>
    </row>
    <row r="386" spans="1:24" s="57" customFormat="1" ht="15" customHeight="1" x14ac:dyDescent="0.2">
      <c r="A386" s="167" t="s">
        <v>109</v>
      </c>
      <c r="B386" s="168" t="s">
        <v>2129</v>
      </c>
      <c r="C386" s="169" t="s">
        <v>2130</v>
      </c>
      <c r="D386" s="170" t="str">
        <f t="shared" si="22"/>
        <v>EL290460-ST</v>
      </c>
      <c r="E386" s="171" t="s">
        <v>2131</v>
      </c>
      <c r="F386" s="171" t="s">
        <v>113</v>
      </c>
      <c r="G386" s="171" t="s">
        <v>114</v>
      </c>
      <c r="H386" s="172">
        <v>9.9</v>
      </c>
      <c r="I386" s="125">
        <v>10.99</v>
      </c>
      <c r="J386" s="126">
        <v>10.99</v>
      </c>
      <c r="K386" s="197">
        <v>10.99</v>
      </c>
      <c r="L386" s="247">
        <f t="shared" si="23"/>
        <v>0</v>
      </c>
      <c r="M386" s="214">
        <v>21.99</v>
      </c>
      <c r="N386" s="215">
        <v>3</v>
      </c>
      <c r="O386" s="215">
        <v>24</v>
      </c>
      <c r="P386" s="216"/>
      <c r="Q386" s="217"/>
      <c r="R386" s="218"/>
      <c r="S386" s="215" t="s">
        <v>2132</v>
      </c>
      <c r="T386" s="207" t="s">
        <v>117</v>
      </c>
      <c r="U386" s="238" t="s">
        <v>2133</v>
      </c>
      <c r="V386" s="207" t="s">
        <v>2134</v>
      </c>
      <c r="W386" s="207" t="s">
        <v>120</v>
      </c>
      <c r="X386" s="103">
        <v>69123</v>
      </c>
    </row>
    <row r="387" spans="1:24" s="57" customFormat="1" ht="15" customHeight="1" x14ac:dyDescent="0.2">
      <c r="A387" s="167" t="s">
        <v>334</v>
      </c>
      <c r="B387" s="168" t="s">
        <v>2135</v>
      </c>
      <c r="C387" s="169" t="s">
        <v>2136</v>
      </c>
      <c r="D387" s="170" t="str">
        <f t="shared" si="22"/>
        <v>EL290470-ST</v>
      </c>
      <c r="E387" s="171" t="s">
        <v>2137</v>
      </c>
      <c r="F387" s="171" t="s">
        <v>113</v>
      </c>
      <c r="G387" s="171" t="s">
        <v>114</v>
      </c>
      <c r="H387" s="172">
        <v>9.9</v>
      </c>
      <c r="I387" s="125">
        <v>12.5</v>
      </c>
      <c r="J387" s="126">
        <v>12.5</v>
      </c>
      <c r="K387" s="197">
        <v>12.5</v>
      </c>
      <c r="L387" s="247">
        <f t="shared" si="23"/>
        <v>0</v>
      </c>
      <c r="M387" s="214">
        <v>24.99</v>
      </c>
      <c r="N387" s="215">
        <v>3</v>
      </c>
      <c r="O387" s="215">
        <v>12</v>
      </c>
      <c r="P387" s="216"/>
      <c r="Q387" s="217"/>
      <c r="R387" s="218"/>
      <c r="S387" s="215" t="s">
        <v>2138</v>
      </c>
      <c r="T387" s="207" t="s">
        <v>117</v>
      </c>
      <c r="U387" s="238" t="s">
        <v>2139</v>
      </c>
      <c r="V387" s="207" t="s">
        <v>636</v>
      </c>
      <c r="W387" s="207" t="s">
        <v>120</v>
      </c>
      <c r="X387" s="103">
        <v>18164</v>
      </c>
    </row>
    <row r="388" spans="1:24" s="57" customFormat="1" ht="15" customHeight="1" x14ac:dyDescent="0.2">
      <c r="A388" s="167" t="s">
        <v>1198</v>
      </c>
      <c r="B388" s="168" t="s">
        <v>2140</v>
      </c>
      <c r="C388" s="169" t="s">
        <v>2141</v>
      </c>
      <c r="D388" s="170" t="str">
        <f t="shared" si="22"/>
        <v>EL290490-ST</v>
      </c>
      <c r="E388" s="171" t="s">
        <v>2142</v>
      </c>
      <c r="F388" s="171" t="s">
        <v>113</v>
      </c>
      <c r="G388" s="171" t="s">
        <v>114</v>
      </c>
      <c r="H388" s="172">
        <v>5.95</v>
      </c>
      <c r="I388" s="125">
        <v>6.5</v>
      </c>
      <c r="J388" s="126">
        <v>6.5</v>
      </c>
      <c r="K388" s="197">
        <v>6.5</v>
      </c>
      <c r="L388" s="247">
        <f t="shared" si="23"/>
        <v>0</v>
      </c>
      <c r="M388" s="214">
        <v>12.99</v>
      </c>
      <c r="N388" s="215">
        <v>3</v>
      </c>
      <c r="O388" s="215">
        <v>48</v>
      </c>
      <c r="P388" s="216"/>
      <c r="Q388" s="217"/>
      <c r="R388" s="218"/>
      <c r="S388" s="215" t="s">
        <v>2143</v>
      </c>
      <c r="T388" s="207" t="s">
        <v>117</v>
      </c>
      <c r="U388" s="238" t="s">
        <v>2144</v>
      </c>
      <c r="V388" s="207" t="s">
        <v>1244</v>
      </c>
      <c r="W388" s="207" t="s">
        <v>120</v>
      </c>
      <c r="X388" s="103">
        <v>3405</v>
      </c>
    </row>
    <row r="389" spans="1:24" s="57" customFormat="1" ht="15" customHeight="1" x14ac:dyDescent="0.2">
      <c r="A389" s="167" t="s">
        <v>200</v>
      </c>
      <c r="B389" s="168" t="s">
        <v>2145</v>
      </c>
      <c r="C389" s="169" t="s">
        <v>2146</v>
      </c>
      <c r="D389" s="170" t="str">
        <f t="shared" si="22"/>
        <v>EL290492-ST</v>
      </c>
      <c r="E389" s="171" t="s">
        <v>2147</v>
      </c>
      <c r="F389" s="171" t="s">
        <v>132</v>
      </c>
      <c r="G389" s="171" t="s">
        <v>2148</v>
      </c>
      <c r="H389" s="172">
        <v>7.5</v>
      </c>
      <c r="I389" s="125">
        <v>7.99</v>
      </c>
      <c r="J389" s="126">
        <v>7.99</v>
      </c>
      <c r="K389" s="197">
        <v>7.99</v>
      </c>
      <c r="L389" s="247">
        <f t="shared" si="23"/>
        <v>0</v>
      </c>
      <c r="M389" s="214">
        <v>15.99</v>
      </c>
      <c r="N389" s="215">
        <v>3</v>
      </c>
      <c r="O389" s="215">
        <v>48</v>
      </c>
      <c r="P389" s="216"/>
      <c r="Q389" s="217"/>
      <c r="R389" s="218"/>
      <c r="S389" s="215" t="s">
        <v>2149</v>
      </c>
      <c r="T389" s="207" t="s">
        <v>117</v>
      </c>
      <c r="U389" s="238" t="s">
        <v>2150</v>
      </c>
      <c r="V389" s="207" t="s">
        <v>132</v>
      </c>
      <c r="W389" s="207" t="s">
        <v>120</v>
      </c>
      <c r="X389" s="103">
        <v>65493</v>
      </c>
    </row>
    <row r="390" spans="1:24" s="57" customFormat="1" ht="15" customHeight="1" x14ac:dyDescent="0.2">
      <c r="A390" s="167" t="s">
        <v>200</v>
      </c>
      <c r="B390" s="168" t="s">
        <v>2151</v>
      </c>
      <c r="C390" s="169" t="s">
        <v>2152</v>
      </c>
      <c r="D390" s="170" t="str">
        <f t="shared" si="22"/>
        <v>EL290493-ST</v>
      </c>
      <c r="E390" s="171" t="s">
        <v>2153</v>
      </c>
      <c r="F390" s="171" t="s">
        <v>132</v>
      </c>
      <c r="G390" s="171" t="s">
        <v>2148</v>
      </c>
      <c r="H390" s="172">
        <v>9.99</v>
      </c>
      <c r="I390" s="125">
        <v>10.99</v>
      </c>
      <c r="J390" s="126">
        <v>10.99</v>
      </c>
      <c r="K390" s="197">
        <v>10.99</v>
      </c>
      <c r="L390" s="247">
        <f t="shared" si="23"/>
        <v>0</v>
      </c>
      <c r="M390" s="214">
        <v>21.99</v>
      </c>
      <c r="N390" s="215">
        <v>3</v>
      </c>
      <c r="O390" s="215">
        <v>12</v>
      </c>
      <c r="P390" s="216"/>
      <c r="Q390" s="217"/>
      <c r="R390" s="218"/>
      <c r="S390" s="215" t="s">
        <v>2154</v>
      </c>
      <c r="T390" s="207" t="s">
        <v>117</v>
      </c>
      <c r="U390" s="238" t="s">
        <v>2155</v>
      </c>
      <c r="V390" s="207" t="s">
        <v>132</v>
      </c>
      <c r="W390" s="207" t="s">
        <v>120</v>
      </c>
      <c r="X390" s="103">
        <v>75503</v>
      </c>
    </row>
    <row r="391" spans="1:24" s="57" customFormat="1" ht="15" customHeight="1" x14ac:dyDescent="0.2">
      <c r="A391" s="167" t="s">
        <v>967</v>
      </c>
      <c r="B391" s="168" t="s">
        <v>2156</v>
      </c>
      <c r="C391" s="169" t="s">
        <v>2157</v>
      </c>
      <c r="D391" s="170" t="str">
        <f t="shared" si="22"/>
        <v>EL290500-ST</v>
      </c>
      <c r="E391" s="171" t="s">
        <v>2158</v>
      </c>
      <c r="F391" s="171" t="s">
        <v>113</v>
      </c>
      <c r="G391" s="171" t="s">
        <v>971</v>
      </c>
      <c r="H391" s="172">
        <v>9.9</v>
      </c>
      <c r="I391" s="125">
        <v>7.99</v>
      </c>
      <c r="J391" s="126">
        <v>7.99</v>
      </c>
      <c r="K391" s="197">
        <v>9.9</v>
      </c>
      <c r="L391" s="247">
        <f t="shared" si="23"/>
        <v>1.9100000000000001</v>
      </c>
      <c r="M391" s="214">
        <v>15.99</v>
      </c>
      <c r="N391" s="215">
        <v>3</v>
      </c>
      <c r="O391" s="215">
        <v>36</v>
      </c>
      <c r="P391" s="216"/>
      <c r="Q391" s="217"/>
      <c r="R391" s="218"/>
      <c r="S391" s="215" t="s">
        <v>2159</v>
      </c>
      <c r="T391" s="207" t="s">
        <v>117</v>
      </c>
      <c r="U391" s="238" t="s">
        <v>2160</v>
      </c>
      <c r="V391" s="207" t="s">
        <v>974</v>
      </c>
      <c r="W391" s="207" t="s">
        <v>120</v>
      </c>
      <c r="X391" s="103">
        <v>3406</v>
      </c>
    </row>
    <row r="392" spans="1:24" s="57" customFormat="1" ht="15" customHeight="1" x14ac:dyDescent="0.2">
      <c r="A392" s="167" t="s">
        <v>967</v>
      </c>
      <c r="B392" s="168" t="s">
        <v>2161</v>
      </c>
      <c r="C392" s="169" t="s">
        <v>2162</v>
      </c>
      <c r="D392" s="170" t="str">
        <f t="shared" si="22"/>
        <v>EL290510-ST</v>
      </c>
      <c r="E392" s="171" t="s">
        <v>2163</v>
      </c>
      <c r="F392" s="171" t="s">
        <v>113</v>
      </c>
      <c r="G392" s="171" t="s">
        <v>971</v>
      </c>
      <c r="H392" s="172">
        <v>12.5</v>
      </c>
      <c r="I392" s="125">
        <v>13.5</v>
      </c>
      <c r="J392" s="126">
        <v>13.5</v>
      </c>
      <c r="K392" s="197">
        <v>13.5</v>
      </c>
      <c r="L392" s="247">
        <f t="shared" si="23"/>
        <v>0</v>
      </c>
      <c r="M392" s="214">
        <v>26.99</v>
      </c>
      <c r="N392" s="215">
        <v>3</v>
      </c>
      <c r="O392" s="215">
        <v>18</v>
      </c>
      <c r="P392" s="216"/>
      <c r="Q392" s="217"/>
      <c r="R392" s="38">
        <v>75</v>
      </c>
      <c r="S392" s="215" t="s">
        <v>2164</v>
      </c>
      <c r="T392" s="207" t="s">
        <v>117</v>
      </c>
      <c r="U392" s="238" t="s">
        <v>2165</v>
      </c>
      <c r="V392" s="207" t="s">
        <v>396</v>
      </c>
      <c r="W392" s="207" t="s">
        <v>120</v>
      </c>
      <c r="X392" s="103">
        <v>3407</v>
      </c>
    </row>
    <row r="393" spans="1:24" s="57" customFormat="1" ht="15" customHeight="1" x14ac:dyDescent="0.2">
      <c r="A393" s="167" t="s">
        <v>128</v>
      </c>
      <c r="B393" s="168" t="s">
        <v>2166</v>
      </c>
      <c r="C393" s="169" t="s">
        <v>2167</v>
      </c>
      <c r="D393" s="170" t="str">
        <f t="shared" si="22"/>
        <v>EL290520-ST</v>
      </c>
      <c r="E393" s="171" t="s">
        <v>2168</v>
      </c>
      <c r="F393" s="171" t="s">
        <v>113</v>
      </c>
      <c r="G393" s="171" t="s">
        <v>971</v>
      </c>
      <c r="H393" s="172">
        <v>12.5</v>
      </c>
      <c r="I393" s="125">
        <v>7.99</v>
      </c>
      <c r="J393" s="126">
        <v>7.99</v>
      </c>
      <c r="K393" s="197">
        <v>7.99</v>
      </c>
      <c r="L393" s="247">
        <f t="shared" si="23"/>
        <v>0</v>
      </c>
      <c r="M393" s="214">
        <v>14.99</v>
      </c>
      <c r="N393" s="215">
        <v>3</v>
      </c>
      <c r="O393" s="215">
        <v>48</v>
      </c>
      <c r="P393" s="216"/>
      <c r="Q393" s="217"/>
      <c r="R393" s="218"/>
      <c r="S393" s="215" t="s">
        <v>2169</v>
      </c>
      <c r="T393" s="207" t="s">
        <v>117</v>
      </c>
      <c r="U393" s="238" t="s">
        <v>2170</v>
      </c>
      <c r="V393" s="207" t="s">
        <v>2171</v>
      </c>
      <c r="W393" s="207" t="s">
        <v>120</v>
      </c>
      <c r="X393" s="103">
        <v>3408</v>
      </c>
    </row>
    <row r="394" spans="1:24" s="57" customFormat="1" ht="15" customHeight="1" x14ac:dyDescent="0.2">
      <c r="A394" s="167" t="s">
        <v>163</v>
      </c>
      <c r="B394" s="168" t="s">
        <v>2172</v>
      </c>
      <c r="C394" s="169" t="s">
        <v>2173</v>
      </c>
      <c r="D394" s="170" t="str">
        <f t="shared" si="22"/>
        <v>EL290540-ST</v>
      </c>
      <c r="E394" s="171" t="s">
        <v>2174</v>
      </c>
      <c r="F394" s="171" t="s">
        <v>113</v>
      </c>
      <c r="G394" s="171" t="s">
        <v>114</v>
      </c>
      <c r="H394" s="172">
        <v>12.5</v>
      </c>
      <c r="I394" s="125">
        <v>13.99</v>
      </c>
      <c r="J394" s="126">
        <v>13.99</v>
      </c>
      <c r="K394" s="197">
        <v>13.99</v>
      </c>
      <c r="L394" s="247">
        <f t="shared" si="23"/>
        <v>0</v>
      </c>
      <c r="M394" s="214">
        <v>27.99</v>
      </c>
      <c r="N394" s="215">
        <v>3</v>
      </c>
      <c r="O394" s="215">
        <v>36</v>
      </c>
      <c r="P394" s="216"/>
      <c r="Q394" s="217"/>
      <c r="R394" s="218"/>
      <c r="S394" s="215" t="s">
        <v>2175</v>
      </c>
      <c r="T394" s="207" t="s">
        <v>117</v>
      </c>
      <c r="U394" s="238" t="s">
        <v>2176</v>
      </c>
      <c r="V394" s="207" t="s">
        <v>824</v>
      </c>
      <c r="W394" s="207" t="s">
        <v>120</v>
      </c>
      <c r="X394" s="103">
        <v>18163</v>
      </c>
    </row>
    <row r="395" spans="1:24" s="57" customFormat="1" ht="15" customHeight="1" x14ac:dyDescent="0.2">
      <c r="A395" s="167" t="s">
        <v>163</v>
      </c>
      <c r="B395" s="168" t="s">
        <v>2177</v>
      </c>
      <c r="C395" s="169" t="s">
        <v>2178</v>
      </c>
      <c r="D395" s="170" t="str">
        <f t="shared" si="22"/>
        <v>EL290544-ST</v>
      </c>
      <c r="E395" s="171" t="s">
        <v>2179</v>
      </c>
      <c r="F395" s="171" t="s">
        <v>113</v>
      </c>
      <c r="G395" s="171" t="s">
        <v>114</v>
      </c>
      <c r="H395" s="172">
        <v>12.5</v>
      </c>
      <c r="I395" s="125">
        <v>10.99</v>
      </c>
      <c r="J395" s="126">
        <v>10.99</v>
      </c>
      <c r="K395" s="197">
        <v>10.99</v>
      </c>
      <c r="L395" s="247">
        <f t="shared" si="23"/>
        <v>0</v>
      </c>
      <c r="M395" s="214">
        <v>21.99</v>
      </c>
      <c r="N395" s="215">
        <v>3</v>
      </c>
      <c r="O395" s="215">
        <v>36</v>
      </c>
      <c r="P395" s="216"/>
      <c r="Q395" s="217"/>
      <c r="R395" s="218"/>
      <c r="S395" s="215" t="s">
        <v>2180</v>
      </c>
      <c r="T395" s="207" t="s">
        <v>117</v>
      </c>
      <c r="U395" s="238" t="s">
        <v>2181</v>
      </c>
      <c r="V395" s="207" t="s">
        <v>1537</v>
      </c>
      <c r="W395" s="207" t="s">
        <v>120</v>
      </c>
      <c r="X395" s="103">
        <v>69124</v>
      </c>
    </row>
    <row r="396" spans="1:24" s="57" customFormat="1" ht="15" customHeight="1" x14ac:dyDescent="0.2">
      <c r="A396" s="167" t="s">
        <v>121</v>
      </c>
      <c r="B396" s="168" t="s">
        <v>2182</v>
      </c>
      <c r="C396" s="169" t="s">
        <v>2183</v>
      </c>
      <c r="D396" s="170" t="str">
        <f t="shared" si="22"/>
        <v>EL290550-ST</v>
      </c>
      <c r="E396" s="171" t="s">
        <v>2184</v>
      </c>
      <c r="F396" s="171" t="s">
        <v>113</v>
      </c>
      <c r="G396" s="171" t="s">
        <v>114</v>
      </c>
      <c r="H396" s="172">
        <v>9.9</v>
      </c>
      <c r="I396" s="125">
        <v>10.99</v>
      </c>
      <c r="J396" s="126">
        <v>10.99</v>
      </c>
      <c r="K396" s="197">
        <v>10.99</v>
      </c>
      <c r="L396" s="247">
        <f t="shared" si="23"/>
        <v>0</v>
      </c>
      <c r="M396" s="214">
        <v>21.99</v>
      </c>
      <c r="N396" s="215">
        <v>3</v>
      </c>
      <c r="O396" s="215">
        <v>48</v>
      </c>
      <c r="P396" s="216"/>
      <c r="Q396" s="217"/>
      <c r="R396" s="218"/>
      <c r="S396" s="215" t="s">
        <v>2185</v>
      </c>
      <c r="T396" s="207" t="s">
        <v>117</v>
      </c>
      <c r="U396" s="238" t="s">
        <v>2186</v>
      </c>
      <c r="V396" s="207" t="s">
        <v>2187</v>
      </c>
      <c r="W396" s="207" t="s">
        <v>120</v>
      </c>
      <c r="X396" s="103">
        <v>18162</v>
      </c>
    </row>
    <row r="397" spans="1:24" s="57" customFormat="1" ht="15" customHeight="1" x14ac:dyDescent="0.2">
      <c r="A397" s="167" t="s">
        <v>1198</v>
      </c>
      <c r="B397" s="168" t="s">
        <v>2188</v>
      </c>
      <c r="C397" s="169" t="s">
        <v>2189</v>
      </c>
      <c r="D397" s="170" t="str">
        <f t="shared" si="22"/>
        <v>EL290570-ST</v>
      </c>
      <c r="E397" s="171" t="s">
        <v>2190</v>
      </c>
      <c r="F397" s="171" t="s">
        <v>113</v>
      </c>
      <c r="G397" s="171" t="s">
        <v>114</v>
      </c>
      <c r="H397" s="172">
        <v>7.5</v>
      </c>
      <c r="I397" s="125">
        <v>7.99</v>
      </c>
      <c r="J397" s="126">
        <v>7.99</v>
      </c>
      <c r="K397" s="197">
        <v>7.99</v>
      </c>
      <c r="L397" s="247">
        <f t="shared" si="23"/>
        <v>0</v>
      </c>
      <c r="M397" s="214">
        <v>15.99</v>
      </c>
      <c r="N397" s="215">
        <v>3</v>
      </c>
      <c r="O397" s="215">
        <v>48</v>
      </c>
      <c r="P397" s="216"/>
      <c r="Q397" s="217"/>
      <c r="R397" s="218"/>
      <c r="S397" s="215" t="s">
        <v>2191</v>
      </c>
      <c r="T397" s="207" t="s">
        <v>117</v>
      </c>
      <c r="U397" s="238" t="s">
        <v>2192</v>
      </c>
      <c r="V397" s="207" t="s">
        <v>2193</v>
      </c>
      <c r="W397" s="207" t="s">
        <v>120</v>
      </c>
      <c r="X397" s="103">
        <v>18161</v>
      </c>
    </row>
    <row r="398" spans="1:24" s="57" customFormat="1" ht="15" customHeight="1" x14ac:dyDescent="0.2">
      <c r="A398" s="167" t="s">
        <v>128</v>
      </c>
      <c r="B398" s="168" t="s">
        <v>2194</v>
      </c>
      <c r="C398" s="169" t="s">
        <v>2195</v>
      </c>
      <c r="D398" s="170" t="str">
        <f t="shared" si="22"/>
        <v>EL290590-ST</v>
      </c>
      <c r="E398" s="171" t="s">
        <v>2196</v>
      </c>
      <c r="F398" s="171" t="s">
        <v>113</v>
      </c>
      <c r="G398" s="171" t="s">
        <v>114</v>
      </c>
      <c r="H398" s="172">
        <v>14.9</v>
      </c>
      <c r="I398" s="125">
        <v>12.5</v>
      </c>
      <c r="J398" s="126">
        <v>12.5</v>
      </c>
      <c r="K398" s="197">
        <v>12.5</v>
      </c>
      <c r="L398" s="247">
        <f t="shared" si="23"/>
        <v>0</v>
      </c>
      <c r="M398" s="214">
        <v>24.99</v>
      </c>
      <c r="N398" s="215">
        <v>3</v>
      </c>
      <c r="O398" s="215">
        <v>24</v>
      </c>
      <c r="P398" s="216"/>
      <c r="Q398" s="217"/>
      <c r="R398" s="218"/>
      <c r="S398" s="215" t="s">
        <v>2197</v>
      </c>
      <c r="T398" s="207" t="s">
        <v>117</v>
      </c>
      <c r="U398" s="238" t="s">
        <v>2198</v>
      </c>
      <c r="V398" s="207" t="s">
        <v>1596</v>
      </c>
      <c r="W398" s="207" t="s">
        <v>120</v>
      </c>
      <c r="X398" s="103">
        <v>53229</v>
      </c>
    </row>
    <row r="399" spans="1:24" s="57" customFormat="1" ht="15" customHeight="1" x14ac:dyDescent="0.2">
      <c r="A399" s="167" t="s">
        <v>980</v>
      </c>
      <c r="B399" s="168" t="s">
        <v>2199</v>
      </c>
      <c r="C399" s="169" t="s">
        <v>2200</v>
      </c>
      <c r="D399" s="170" t="str">
        <f t="shared" si="22"/>
        <v>EL290631-ST</v>
      </c>
      <c r="E399" s="171" t="s">
        <v>2201</v>
      </c>
      <c r="F399" s="171" t="s">
        <v>113</v>
      </c>
      <c r="G399" s="171" t="s">
        <v>114</v>
      </c>
      <c r="H399" s="172">
        <v>9.9</v>
      </c>
      <c r="I399" s="125">
        <v>8.5</v>
      </c>
      <c r="J399" s="126">
        <v>8.5</v>
      </c>
      <c r="K399" s="197">
        <v>8.5</v>
      </c>
      <c r="L399" s="247">
        <f t="shared" si="23"/>
        <v>0</v>
      </c>
      <c r="M399" s="214">
        <v>16.989999999999998</v>
      </c>
      <c r="N399" s="215">
        <v>3</v>
      </c>
      <c r="O399" s="215">
        <v>48</v>
      </c>
      <c r="P399" s="216"/>
      <c r="Q399" s="217"/>
      <c r="R399" s="218"/>
      <c r="S399" s="215" t="s">
        <v>2202</v>
      </c>
      <c r="T399" s="207" t="s">
        <v>117</v>
      </c>
      <c r="U399" s="238" t="s">
        <v>2203</v>
      </c>
      <c r="V399" s="207" t="s">
        <v>1222</v>
      </c>
      <c r="W399" s="207" t="s">
        <v>120</v>
      </c>
      <c r="X399" s="103">
        <v>69125</v>
      </c>
    </row>
    <row r="400" spans="1:24" s="57" customFormat="1" ht="15" customHeight="1" x14ac:dyDescent="0.2">
      <c r="A400" s="167" t="s">
        <v>1318</v>
      </c>
      <c r="B400" s="168" t="s">
        <v>2204</v>
      </c>
      <c r="C400" s="169" t="s">
        <v>2205</v>
      </c>
      <c r="D400" s="170" t="str">
        <f t="shared" si="22"/>
        <v>EL290632-ST</v>
      </c>
      <c r="E400" s="171" t="s">
        <v>2206</v>
      </c>
      <c r="F400" s="171" t="s">
        <v>113</v>
      </c>
      <c r="G400" s="171" t="s">
        <v>114</v>
      </c>
      <c r="H400" s="172">
        <v>9.9</v>
      </c>
      <c r="I400" s="125">
        <v>10.99</v>
      </c>
      <c r="J400" s="126">
        <v>10.99</v>
      </c>
      <c r="K400" s="197">
        <v>10.99</v>
      </c>
      <c r="L400" s="247">
        <f t="shared" si="23"/>
        <v>0</v>
      </c>
      <c r="M400" s="214">
        <v>21.99</v>
      </c>
      <c r="N400" s="215">
        <v>3</v>
      </c>
      <c r="O400" s="215">
        <v>36</v>
      </c>
      <c r="P400" s="216"/>
      <c r="Q400" s="217"/>
      <c r="R400" s="38">
        <v>22</v>
      </c>
      <c r="S400" s="215" t="s">
        <v>2207</v>
      </c>
      <c r="T400" s="207" t="s">
        <v>117</v>
      </c>
      <c r="U400" s="238" t="s">
        <v>2208</v>
      </c>
      <c r="V400" s="207" t="s">
        <v>1222</v>
      </c>
      <c r="W400" s="207" t="s">
        <v>120</v>
      </c>
      <c r="X400" s="103">
        <v>69126</v>
      </c>
    </row>
    <row r="401" spans="1:24" s="57" customFormat="1" ht="15" customHeight="1" x14ac:dyDescent="0.2">
      <c r="A401" s="167" t="s">
        <v>169</v>
      </c>
      <c r="B401" s="168" t="s">
        <v>2209</v>
      </c>
      <c r="C401" s="169" t="s">
        <v>2210</v>
      </c>
      <c r="D401" s="170" t="str">
        <f t="shared" si="22"/>
        <v>EL290781-ST</v>
      </c>
      <c r="E401" s="171" t="s">
        <v>2211</v>
      </c>
      <c r="F401" s="171" t="s">
        <v>113</v>
      </c>
      <c r="G401" s="171" t="s">
        <v>114</v>
      </c>
      <c r="H401" s="172">
        <v>4.99</v>
      </c>
      <c r="I401" s="125">
        <v>5.25</v>
      </c>
      <c r="J401" s="126">
        <v>5.25</v>
      </c>
      <c r="K401" s="197">
        <v>5.25</v>
      </c>
      <c r="L401" s="247">
        <f t="shared" si="23"/>
        <v>0</v>
      </c>
      <c r="M401" s="214">
        <v>10.5</v>
      </c>
      <c r="N401" s="215">
        <v>3</v>
      </c>
      <c r="O401" s="215">
        <v>48</v>
      </c>
      <c r="P401" s="216"/>
      <c r="Q401" s="217"/>
      <c r="R401" s="218"/>
      <c r="S401" s="215" t="s">
        <v>2212</v>
      </c>
      <c r="T401" s="207" t="s">
        <v>117</v>
      </c>
      <c r="U401" s="238" t="s">
        <v>2213</v>
      </c>
      <c r="V401" s="207" t="s">
        <v>2214</v>
      </c>
      <c r="W401" s="207" t="s">
        <v>120</v>
      </c>
      <c r="X401" s="103">
        <v>68146</v>
      </c>
    </row>
    <row r="402" spans="1:24" s="57" customFormat="1" ht="15" customHeight="1" x14ac:dyDescent="0.2">
      <c r="A402" s="167" t="s">
        <v>1318</v>
      </c>
      <c r="B402" s="168" t="s">
        <v>2215</v>
      </c>
      <c r="C402" s="169" t="s">
        <v>2216</v>
      </c>
      <c r="D402" s="170" t="str">
        <f t="shared" si="22"/>
        <v>EL290830-ST</v>
      </c>
      <c r="E402" s="171" t="s">
        <v>2217</v>
      </c>
      <c r="F402" s="171" t="s">
        <v>113</v>
      </c>
      <c r="G402" s="171" t="s">
        <v>114</v>
      </c>
      <c r="H402" s="172">
        <v>8.5</v>
      </c>
      <c r="I402" s="125">
        <v>8.99</v>
      </c>
      <c r="J402" s="126">
        <v>8.99</v>
      </c>
      <c r="K402" s="197">
        <v>8.99</v>
      </c>
      <c r="L402" s="247">
        <f t="shared" si="23"/>
        <v>0</v>
      </c>
      <c r="M402" s="214">
        <v>17.989999999999998</v>
      </c>
      <c r="N402" s="215">
        <v>3</v>
      </c>
      <c r="O402" s="215">
        <v>18</v>
      </c>
      <c r="P402" s="216"/>
      <c r="Q402" s="217"/>
      <c r="R402" s="218"/>
      <c r="S402" s="215" t="s">
        <v>2218</v>
      </c>
      <c r="T402" s="207" t="s">
        <v>117</v>
      </c>
      <c r="U402" s="238" t="s">
        <v>2219</v>
      </c>
      <c r="V402" s="207" t="s">
        <v>818</v>
      </c>
      <c r="W402" s="207" t="s">
        <v>120</v>
      </c>
      <c r="X402" s="103">
        <v>68931</v>
      </c>
    </row>
    <row r="403" spans="1:24" s="57" customFormat="1" ht="15" customHeight="1" x14ac:dyDescent="0.2">
      <c r="A403" s="167" t="s">
        <v>980</v>
      </c>
      <c r="B403" s="168" t="s">
        <v>2220</v>
      </c>
      <c r="C403" s="169" t="s">
        <v>2221</v>
      </c>
      <c r="D403" s="170" t="str">
        <f t="shared" si="22"/>
        <v>EL290850-ST</v>
      </c>
      <c r="E403" s="171" t="s">
        <v>2222</v>
      </c>
      <c r="F403" s="171" t="s">
        <v>113</v>
      </c>
      <c r="G403" s="171" t="s">
        <v>114</v>
      </c>
      <c r="H403" s="172">
        <v>9.9</v>
      </c>
      <c r="I403" s="125">
        <v>7.5</v>
      </c>
      <c r="J403" s="126">
        <v>7.5</v>
      </c>
      <c r="K403" s="197">
        <v>9.9</v>
      </c>
      <c r="L403" s="247">
        <f t="shared" si="23"/>
        <v>2.4000000000000004</v>
      </c>
      <c r="M403" s="214">
        <v>14.99</v>
      </c>
      <c r="N403" s="215">
        <v>3</v>
      </c>
      <c r="O403" s="215">
        <v>48</v>
      </c>
      <c r="P403" s="216"/>
      <c r="Q403" s="217"/>
      <c r="R403" s="218"/>
      <c r="S403" s="215" t="s">
        <v>2223</v>
      </c>
      <c r="T403" s="207" t="s">
        <v>117</v>
      </c>
      <c r="U403" s="238" t="s">
        <v>2224</v>
      </c>
      <c r="V403" s="207" t="s">
        <v>2225</v>
      </c>
      <c r="W403" s="207" t="s">
        <v>120</v>
      </c>
      <c r="X403" s="103">
        <v>3411</v>
      </c>
    </row>
    <row r="404" spans="1:24" s="57" customFormat="1" ht="15" customHeight="1" x14ac:dyDescent="0.2">
      <c r="A404" s="167" t="s">
        <v>128</v>
      </c>
      <c r="B404" s="168" t="s">
        <v>2226</v>
      </c>
      <c r="C404" s="169" t="s">
        <v>2227</v>
      </c>
      <c r="D404" s="170" t="str">
        <f t="shared" ref="D404:D467" si="24">HYPERLINK(U404,C404)</f>
        <v>EL290870-ST</v>
      </c>
      <c r="E404" s="171" t="s">
        <v>2228</v>
      </c>
      <c r="F404" s="171" t="s">
        <v>113</v>
      </c>
      <c r="G404" s="171" t="s">
        <v>114</v>
      </c>
      <c r="H404" s="172">
        <v>14.9</v>
      </c>
      <c r="I404" s="125">
        <v>13.5</v>
      </c>
      <c r="J404" s="126">
        <v>13.5</v>
      </c>
      <c r="K404" s="197">
        <v>13.5</v>
      </c>
      <c r="L404" s="247">
        <f t="shared" ref="L404:L467" si="25">K404-J404</f>
        <v>0</v>
      </c>
      <c r="M404" s="214">
        <v>26.99</v>
      </c>
      <c r="N404" s="215">
        <v>3</v>
      </c>
      <c r="O404" s="215">
        <v>36</v>
      </c>
      <c r="P404" s="216"/>
      <c r="Q404" s="217"/>
      <c r="R404" s="38">
        <v>84</v>
      </c>
      <c r="S404" s="215" t="s">
        <v>2229</v>
      </c>
      <c r="T404" s="207" t="s">
        <v>117</v>
      </c>
      <c r="U404" s="238" t="s">
        <v>2230</v>
      </c>
      <c r="V404" s="207" t="s">
        <v>2231</v>
      </c>
      <c r="W404" s="207" t="s">
        <v>120</v>
      </c>
      <c r="X404" s="103">
        <v>3412</v>
      </c>
    </row>
    <row r="405" spans="1:24" s="57" customFormat="1" ht="15" customHeight="1" x14ac:dyDescent="0.2">
      <c r="A405" s="167" t="s">
        <v>2232</v>
      </c>
      <c r="B405" s="168" t="s">
        <v>2233</v>
      </c>
      <c r="C405" s="169" t="s">
        <v>2234</v>
      </c>
      <c r="D405" s="170" t="str">
        <f t="shared" si="24"/>
        <v>EL290880-ST</v>
      </c>
      <c r="E405" s="171" t="s">
        <v>2235</v>
      </c>
      <c r="F405" s="171" t="s">
        <v>113</v>
      </c>
      <c r="G405" s="171" t="s">
        <v>114</v>
      </c>
      <c r="H405" s="172">
        <v>9.9</v>
      </c>
      <c r="I405" s="125">
        <v>8.5</v>
      </c>
      <c r="J405" s="126">
        <v>8.5</v>
      </c>
      <c r="K405" s="197">
        <v>9.9</v>
      </c>
      <c r="L405" s="247">
        <f t="shared" si="25"/>
        <v>1.4000000000000004</v>
      </c>
      <c r="M405" s="214">
        <v>16.989999999999998</v>
      </c>
      <c r="N405" s="215">
        <v>3</v>
      </c>
      <c r="O405" s="215">
        <v>48</v>
      </c>
      <c r="P405" s="216"/>
      <c r="Q405" s="217"/>
      <c r="R405" s="218"/>
      <c r="S405" s="215" t="s">
        <v>2236</v>
      </c>
      <c r="T405" s="207" t="s">
        <v>117</v>
      </c>
      <c r="U405" s="238" t="s">
        <v>2237</v>
      </c>
      <c r="V405" s="207" t="s">
        <v>653</v>
      </c>
      <c r="W405" s="207" t="s">
        <v>120</v>
      </c>
      <c r="X405" s="103">
        <v>69127</v>
      </c>
    </row>
    <row r="406" spans="1:24" s="57" customFormat="1" ht="15" customHeight="1" x14ac:dyDescent="0.2">
      <c r="A406" s="167" t="s">
        <v>967</v>
      </c>
      <c r="B406" s="168" t="s">
        <v>2238</v>
      </c>
      <c r="C406" s="169" t="s">
        <v>2239</v>
      </c>
      <c r="D406" s="170" t="str">
        <f t="shared" si="24"/>
        <v>EL290910-ST</v>
      </c>
      <c r="E406" s="171" t="s">
        <v>2240</v>
      </c>
      <c r="F406" s="171" t="s">
        <v>113</v>
      </c>
      <c r="G406" s="171" t="s">
        <v>114</v>
      </c>
      <c r="H406" s="172">
        <v>10.9</v>
      </c>
      <c r="I406" s="125">
        <v>8.5</v>
      </c>
      <c r="J406" s="126">
        <v>8.5</v>
      </c>
      <c r="K406" s="197">
        <v>10.9</v>
      </c>
      <c r="L406" s="247">
        <f t="shared" si="25"/>
        <v>2.4000000000000004</v>
      </c>
      <c r="M406" s="214">
        <v>16.989999999999998</v>
      </c>
      <c r="N406" s="215">
        <v>3</v>
      </c>
      <c r="O406" s="215">
        <v>48</v>
      </c>
      <c r="P406" s="216"/>
      <c r="Q406" s="217"/>
      <c r="R406" s="218"/>
      <c r="S406" s="215" t="s">
        <v>2241</v>
      </c>
      <c r="T406" s="207" t="s">
        <v>117</v>
      </c>
      <c r="U406" s="238" t="s">
        <v>2242</v>
      </c>
      <c r="V406" s="207" t="s">
        <v>653</v>
      </c>
      <c r="W406" s="207" t="s">
        <v>120</v>
      </c>
      <c r="X406" s="103">
        <v>69128</v>
      </c>
    </row>
    <row r="407" spans="1:24" s="57" customFormat="1" ht="15" customHeight="1" x14ac:dyDescent="0.2">
      <c r="A407" s="167" t="s">
        <v>121</v>
      </c>
      <c r="B407" s="168" t="s">
        <v>2243</v>
      </c>
      <c r="C407" s="169" t="s">
        <v>2244</v>
      </c>
      <c r="D407" s="170" t="str">
        <f t="shared" si="24"/>
        <v>EL290930-ST</v>
      </c>
      <c r="E407" s="171" t="s">
        <v>2245</v>
      </c>
      <c r="F407" s="171" t="s">
        <v>113</v>
      </c>
      <c r="G407" s="171" t="s">
        <v>114</v>
      </c>
      <c r="H407" s="172">
        <v>9.9</v>
      </c>
      <c r="I407" s="125">
        <v>7.99</v>
      </c>
      <c r="J407" s="126">
        <v>7.99</v>
      </c>
      <c r="K407" s="197">
        <v>7.99</v>
      </c>
      <c r="L407" s="247">
        <f t="shared" si="25"/>
        <v>0</v>
      </c>
      <c r="M407" s="214">
        <v>15.99</v>
      </c>
      <c r="N407" s="215">
        <v>3</v>
      </c>
      <c r="O407" s="215">
        <v>48</v>
      </c>
      <c r="P407" s="216"/>
      <c r="Q407" s="217"/>
      <c r="R407" s="38">
        <v>56</v>
      </c>
      <c r="S407" s="215" t="s">
        <v>2246</v>
      </c>
      <c r="T407" s="207" t="s">
        <v>117</v>
      </c>
      <c r="U407" s="238" t="s">
        <v>2247</v>
      </c>
      <c r="V407" s="207" t="s">
        <v>2248</v>
      </c>
      <c r="W407" s="207" t="s">
        <v>120</v>
      </c>
      <c r="X407" s="103">
        <v>69129</v>
      </c>
    </row>
    <row r="408" spans="1:24" s="57" customFormat="1" ht="15" customHeight="1" x14ac:dyDescent="0.2">
      <c r="A408" s="167" t="s">
        <v>109</v>
      </c>
      <c r="B408" s="168" t="s">
        <v>2249</v>
      </c>
      <c r="C408" s="169" t="s">
        <v>2250</v>
      </c>
      <c r="D408" s="170" t="str">
        <f t="shared" si="24"/>
        <v>EL290940-ST</v>
      </c>
      <c r="E408" s="171" t="s">
        <v>2251</v>
      </c>
      <c r="F408" s="171" t="s">
        <v>113</v>
      </c>
      <c r="G408" s="171" t="s">
        <v>114</v>
      </c>
      <c r="H408" s="172">
        <v>9.9</v>
      </c>
      <c r="I408" s="125">
        <v>7.5</v>
      </c>
      <c r="J408" s="126">
        <v>7.5</v>
      </c>
      <c r="K408" s="197">
        <v>7.5</v>
      </c>
      <c r="L408" s="247">
        <f t="shared" si="25"/>
        <v>0</v>
      </c>
      <c r="M408" s="214">
        <v>14.99</v>
      </c>
      <c r="N408" s="215">
        <v>3</v>
      </c>
      <c r="O408" s="215">
        <v>48</v>
      </c>
      <c r="P408" s="216"/>
      <c r="Q408" s="217"/>
      <c r="R408" s="218"/>
      <c r="S408" s="215" t="s">
        <v>2252</v>
      </c>
      <c r="T408" s="207" t="s">
        <v>117</v>
      </c>
      <c r="U408" s="238" t="s">
        <v>2253</v>
      </c>
      <c r="V408" s="207" t="s">
        <v>389</v>
      </c>
      <c r="W408" s="207" t="s">
        <v>120</v>
      </c>
      <c r="X408" s="103">
        <v>3413</v>
      </c>
    </row>
    <row r="409" spans="1:24" s="57" customFormat="1" ht="15" customHeight="1" x14ac:dyDescent="0.2">
      <c r="A409" s="167" t="s">
        <v>967</v>
      </c>
      <c r="B409" s="168" t="s">
        <v>2254</v>
      </c>
      <c r="C409" s="169" t="s">
        <v>2255</v>
      </c>
      <c r="D409" s="170" t="str">
        <f t="shared" si="24"/>
        <v>EL290970-ST</v>
      </c>
      <c r="E409" s="171" t="s">
        <v>2256</v>
      </c>
      <c r="F409" s="171" t="s">
        <v>113</v>
      </c>
      <c r="G409" s="171" t="s">
        <v>114</v>
      </c>
      <c r="H409" s="172">
        <v>9.9</v>
      </c>
      <c r="I409" s="125">
        <v>8.5</v>
      </c>
      <c r="J409" s="126">
        <v>8.5</v>
      </c>
      <c r="K409" s="197">
        <v>8.5</v>
      </c>
      <c r="L409" s="247">
        <f t="shared" si="25"/>
        <v>0</v>
      </c>
      <c r="M409" s="214">
        <v>16.989999999999998</v>
      </c>
      <c r="N409" s="215">
        <v>3</v>
      </c>
      <c r="O409" s="215">
        <v>48</v>
      </c>
      <c r="P409" s="216"/>
      <c r="Q409" s="217"/>
      <c r="R409" s="218"/>
      <c r="S409" s="215" t="s">
        <v>2257</v>
      </c>
      <c r="T409" s="207" t="s">
        <v>117</v>
      </c>
      <c r="U409" s="238" t="s">
        <v>2258</v>
      </c>
      <c r="V409" s="207" t="s">
        <v>389</v>
      </c>
      <c r="W409" s="207" t="s">
        <v>120</v>
      </c>
      <c r="X409" s="103">
        <v>69130</v>
      </c>
    </row>
    <row r="410" spans="1:24" s="57" customFormat="1" ht="15" customHeight="1" x14ac:dyDescent="0.2">
      <c r="A410" s="167" t="s">
        <v>334</v>
      </c>
      <c r="B410" s="168" t="s">
        <v>2259</v>
      </c>
      <c r="C410" s="169" t="s">
        <v>2260</v>
      </c>
      <c r="D410" s="170" t="str">
        <f t="shared" si="24"/>
        <v>EL290980-ST</v>
      </c>
      <c r="E410" s="171" t="s">
        <v>2261</v>
      </c>
      <c r="F410" s="171" t="s">
        <v>113</v>
      </c>
      <c r="G410" s="171" t="s">
        <v>114</v>
      </c>
      <c r="H410" s="172">
        <v>9.9</v>
      </c>
      <c r="I410" s="125">
        <v>8.5</v>
      </c>
      <c r="J410" s="126">
        <v>8.5</v>
      </c>
      <c r="K410" s="197">
        <v>8.5</v>
      </c>
      <c r="L410" s="247">
        <f t="shared" si="25"/>
        <v>0</v>
      </c>
      <c r="M410" s="214">
        <v>16.989999999999998</v>
      </c>
      <c r="N410" s="215">
        <v>3</v>
      </c>
      <c r="O410" s="215">
        <v>48</v>
      </c>
      <c r="P410" s="216"/>
      <c r="Q410" s="217"/>
      <c r="R410" s="218"/>
      <c r="S410" s="215" t="s">
        <v>2262</v>
      </c>
      <c r="T410" s="207" t="s">
        <v>117</v>
      </c>
      <c r="U410" s="238" t="s">
        <v>2263</v>
      </c>
      <c r="V410" s="207" t="s">
        <v>389</v>
      </c>
      <c r="W410" s="207" t="s">
        <v>120</v>
      </c>
      <c r="X410" s="103">
        <v>69131</v>
      </c>
    </row>
    <row r="411" spans="1:24" s="57" customFormat="1" ht="15" customHeight="1" x14ac:dyDescent="0.2">
      <c r="A411" s="167" t="s">
        <v>357</v>
      </c>
      <c r="B411" s="168" t="s">
        <v>2264</v>
      </c>
      <c r="C411" s="169" t="s">
        <v>2265</v>
      </c>
      <c r="D411" s="170" t="str">
        <f t="shared" si="24"/>
        <v>EL291000-ST</v>
      </c>
      <c r="E411" s="171" t="s">
        <v>2266</v>
      </c>
      <c r="F411" s="171" t="s">
        <v>113</v>
      </c>
      <c r="G411" s="171" t="s">
        <v>114</v>
      </c>
      <c r="H411" s="172">
        <v>9.9</v>
      </c>
      <c r="I411" s="125">
        <v>10.99</v>
      </c>
      <c r="J411" s="126">
        <v>10.99</v>
      </c>
      <c r="K411" s="197">
        <v>10.99</v>
      </c>
      <c r="L411" s="247">
        <f t="shared" si="25"/>
        <v>0</v>
      </c>
      <c r="M411" s="214">
        <v>21.99</v>
      </c>
      <c r="N411" s="215">
        <v>3</v>
      </c>
      <c r="O411" s="215">
        <v>48</v>
      </c>
      <c r="P411" s="216"/>
      <c r="Q411" s="217"/>
      <c r="R411" s="218"/>
      <c r="S411" s="215" t="s">
        <v>2267</v>
      </c>
      <c r="T411" s="207" t="s">
        <v>117</v>
      </c>
      <c r="U411" s="238" t="s">
        <v>2268</v>
      </c>
      <c r="V411" s="207" t="s">
        <v>389</v>
      </c>
      <c r="W411" s="207" t="s">
        <v>120</v>
      </c>
      <c r="X411" s="103">
        <v>69133</v>
      </c>
    </row>
    <row r="412" spans="1:24" s="57" customFormat="1" ht="15" customHeight="1" x14ac:dyDescent="0.2">
      <c r="A412" s="167" t="s">
        <v>357</v>
      </c>
      <c r="B412" s="168" t="s">
        <v>2269</v>
      </c>
      <c r="C412" s="169" t="s">
        <v>2270</v>
      </c>
      <c r="D412" s="170" t="str">
        <f t="shared" si="24"/>
        <v>EL291010-ST</v>
      </c>
      <c r="E412" s="171" t="s">
        <v>2271</v>
      </c>
      <c r="F412" s="171" t="s">
        <v>113</v>
      </c>
      <c r="G412" s="171" t="s">
        <v>114</v>
      </c>
      <c r="H412" s="172">
        <v>10.9</v>
      </c>
      <c r="I412" s="125">
        <v>5.25</v>
      </c>
      <c r="J412" s="126">
        <v>5.25</v>
      </c>
      <c r="K412" s="197">
        <v>5.99</v>
      </c>
      <c r="L412" s="247">
        <f t="shared" si="25"/>
        <v>0.74000000000000021</v>
      </c>
      <c r="M412" s="214">
        <v>10.99</v>
      </c>
      <c r="N412" s="215">
        <v>3</v>
      </c>
      <c r="O412" s="215">
        <v>48</v>
      </c>
      <c r="P412" s="216"/>
      <c r="Q412" s="217"/>
      <c r="R412" s="218"/>
      <c r="S412" s="215" t="s">
        <v>2272</v>
      </c>
      <c r="T412" s="207" t="s">
        <v>117</v>
      </c>
      <c r="U412" s="238" t="s">
        <v>2273</v>
      </c>
      <c r="V412" s="207" t="s">
        <v>389</v>
      </c>
      <c r="W412" s="207" t="s">
        <v>120</v>
      </c>
      <c r="X412" s="103">
        <v>69134</v>
      </c>
    </row>
    <row r="413" spans="1:24" s="57" customFormat="1" ht="15" customHeight="1" x14ac:dyDescent="0.2">
      <c r="A413" s="167" t="s">
        <v>128</v>
      </c>
      <c r="B413" s="168" t="s">
        <v>2274</v>
      </c>
      <c r="C413" s="169" t="s">
        <v>2275</v>
      </c>
      <c r="D413" s="170" t="str">
        <f t="shared" si="24"/>
        <v>EL291020-ST</v>
      </c>
      <c r="E413" s="171" t="s">
        <v>2276</v>
      </c>
      <c r="F413" s="171" t="s">
        <v>113</v>
      </c>
      <c r="G413" s="171" t="s">
        <v>114</v>
      </c>
      <c r="H413" s="172">
        <v>10.9</v>
      </c>
      <c r="I413" s="125">
        <v>10.99</v>
      </c>
      <c r="J413" s="126">
        <v>10.99</v>
      </c>
      <c r="K413" s="197">
        <v>10.99</v>
      </c>
      <c r="L413" s="247">
        <f t="shared" si="25"/>
        <v>0</v>
      </c>
      <c r="M413" s="214">
        <v>21.99</v>
      </c>
      <c r="N413" s="215">
        <v>3</v>
      </c>
      <c r="O413" s="215">
        <v>48</v>
      </c>
      <c r="P413" s="216"/>
      <c r="Q413" s="217"/>
      <c r="R413" s="218"/>
      <c r="S413" s="215" t="s">
        <v>2277</v>
      </c>
      <c r="T413" s="207" t="s">
        <v>117</v>
      </c>
      <c r="U413" s="238" t="s">
        <v>2278</v>
      </c>
      <c r="V413" s="207" t="s">
        <v>389</v>
      </c>
      <c r="W413" s="207" t="s">
        <v>120</v>
      </c>
      <c r="X413" s="103">
        <v>69471</v>
      </c>
    </row>
    <row r="414" spans="1:24" s="57" customFormat="1" ht="15" customHeight="1" x14ac:dyDescent="0.2">
      <c r="A414" s="167" t="s">
        <v>383</v>
      </c>
      <c r="B414" s="168" t="s">
        <v>2279</v>
      </c>
      <c r="C414" s="169" t="s">
        <v>2280</v>
      </c>
      <c r="D414" s="170" t="str">
        <f t="shared" si="24"/>
        <v>EL291040-ST</v>
      </c>
      <c r="E414" s="171" t="s">
        <v>2281</v>
      </c>
      <c r="F414" s="171" t="s">
        <v>378</v>
      </c>
      <c r="G414" s="171" t="s">
        <v>406</v>
      </c>
      <c r="H414" s="172">
        <v>9.9</v>
      </c>
      <c r="I414" s="125">
        <v>10.99</v>
      </c>
      <c r="J414" s="126">
        <v>10.99</v>
      </c>
      <c r="K414" s="197">
        <v>10.99</v>
      </c>
      <c r="L414" s="247">
        <f t="shared" si="25"/>
        <v>0</v>
      </c>
      <c r="M414" s="214">
        <v>21.99</v>
      </c>
      <c r="N414" s="215">
        <v>3</v>
      </c>
      <c r="O414" s="215">
        <v>48</v>
      </c>
      <c r="P414" s="216"/>
      <c r="Q414" s="217"/>
      <c r="R414" s="38">
        <v>64</v>
      </c>
      <c r="S414" s="215" t="s">
        <v>2282</v>
      </c>
      <c r="T414" s="207" t="s">
        <v>117</v>
      </c>
      <c r="U414" s="238" t="s">
        <v>2283</v>
      </c>
      <c r="V414" s="207" t="s">
        <v>409</v>
      </c>
      <c r="W414" s="207" t="s">
        <v>120</v>
      </c>
      <c r="X414" s="103">
        <v>3414</v>
      </c>
    </row>
    <row r="415" spans="1:24" s="57" customFormat="1" ht="15" customHeight="1" x14ac:dyDescent="0.2">
      <c r="A415" s="167" t="s">
        <v>383</v>
      </c>
      <c r="B415" s="168" t="s">
        <v>2284</v>
      </c>
      <c r="C415" s="169" t="s">
        <v>2285</v>
      </c>
      <c r="D415" s="170" t="str">
        <f t="shared" si="24"/>
        <v>EL291050-ST</v>
      </c>
      <c r="E415" s="171" t="s">
        <v>2286</v>
      </c>
      <c r="F415" s="171" t="s">
        <v>378</v>
      </c>
      <c r="G415" s="171" t="s">
        <v>406</v>
      </c>
      <c r="H415" s="172">
        <v>5.95</v>
      </c>
      <c r="I415" s="125">
        <v>7.5</v>
      </c>
      <c r="J415" s="126">
        <v>7.5</v>
      </c>
      <c r="K415" s="197">
        <v>7.5</v>
      </c>
      <c r="L415" s="247">
        <f t="shared" si="25"/>
        <v>0</v>
      </c>
      <c r="M415" s="214">
        <v>14.99</v>
      </c>
      <c r="N415" s="215">
        <v>3</v>
      </c>
      <c r="O415" s="215">
        <v>48</v>
      </c>
      <c r="P415" s="216"/>
      <c r="Q415" s="217"/>
      <c r="R415" s="38">
        <v>6</v>
      </c>
      <c r="S415" s="215" t="s">
        <v>2287</v>
      </c>
      <c r="T415" s="207" t="s">
        <v>117</v>
      </c>
      <c r="U415" s="238" t="s">
        <v>2288</v>
      </c>
      <c r="V415" s="207" t="s">
        <v>409</v>
      </c>
      <c r="W415" s="207" t="s">
        <v>120</v>
      </c>
      <c r="X415" s="103">
        <v>3415</v>
      </c>
    </row>
    <row r="416" spans="1:24" s="57" customFormat="1" ht="15" customHeight="1" x14ac:dyDescent="0.2">
      <c r="A416" s="167" t="s">
        <v>163</v>
      </c>
      <c r="B416" s="168" t="s">
        <v>2289</v>
      </c>
      <c r="C416" s="169" t="s">
        <v>2290</v>
      </c>
      <c r="D416" s="170" t="str">
        <f t="shared" si="24"/>
        <v>EL291055-ST</v>
      </c>
      <c r="E416" s="171" t="s">
        <v>2291</v>
      </c>
      <c r="F416" s="171" t="s">
        <v>378</v>
      </c>
      <c r="G416" s="171" t="s">
        <v>406</v>
      </c>
      <c r="H416" s="172">
        <v>2.95</v>
      </c>
      <c r="I416" s="125">
        <v>2.5</v>
      </c>
      <c r="J416" s="126">
        <v>2.5</v>
      </c>
      <c r="K416" s="197">
        <v>2.5</v>
      </c>
      <c r="L416" s="247">
        <f t="shared" si="25"/>
        <v>0</v>
      </c>
      <c r="M416" s="214">
        <v>4.99</v>
      </c>
      <c r="N416" s="215">
        <v>3</v>
      </c>
      <c r="O416" s="215">
        <v>96</v>
      </c>
      <c r="P416" s="216"/>
      <c r="Q416" s="217"/>
      <c r="R416" s="38">
        <v>30</v>
      </c>
      <c r="S416" s="215" t="s">
        <v>2292</v>
      </c>
      <c r="T416" s="207" t="s">
        <v>117</v>
      </c>
      <c r="U416" s="238" t="s">
        <v>2293</v>
      </c>
      <c r="V416" s="207" t="s">
        <v>409</v>
      </c>
      <c r="W416" s="207" t="s">
        <v>120</v>
      </c>
      <c r="X416" s="103">
        <v>69135</v>
      </c>
    </row>
    <row r="417" spans="1:24" s="57" customFormat="1" ht="15" customHeight="1" x14ac:dyDescent="0.2">
      <c r="A417" s="167" t="s">
        <v>137</v>
      </c>
      <c r="B417" s="168" t="s">
        <v>2294</v>
      </c>
      <c r="C417" s="169" t="s">
        <v>2295</v>
      </c>
      <c r="D417" s="170" t="str">
        <f t="shared" si="24"/>
        <v>EL291060-ST</v>
      </c>
      <c r="E417" s="171" t="s">
        <v>2296</v>
      </c>
      <c r="F417" s="171" t="s">
        <v>132</v>
      </c>
      <c r="G417" s="171" t="s">
        <v>393</v>
      </c>
      <c r="H417" s="172">
        <v>14.9</v>
      </c>
      <c r="I417" s="125">
        <v>14.5</v>
      </c>
      <c r="J417" s="126">
        <v>14.5</v>
      </c>
      <c r="K417" s="197">
        <v>14.5</v>
      </c>
      <c r="L417" s="247">
        <f t="shared" si="25"/>
        <v>0</v>
      </c>
      <c r="M417" s="214">
        <v>28.99</v>
      </c>
      <c r="N417" s="215">
        <v>3</v>
      </c>
      <c r="O417" s="215">
        <v>24</v>
      </c>
      <c r="P417" s="216"/>
      <c r="Q417" s="217"/>
      <c r="R417" s="38">
        <v>37</v>
      </c>
      <c r="S417" s="215" t="s">
        <v>2297</v>
      </c>
      <c r="T417" s="207" t="s">
        <v>117</v>
      </c>
      <c r="U417" s="238" t="s">
        <v>2298</v>
      </c>
      <c r="V417" s="207" t="s">
        <v>396</v>
      </c>
      <c r="W417" s="207" t="s">
        <v>120</v>
      </c>
      <c r="X417" s="103">
        <v>3416</v>
      </c>
    </row>
    <row r="418" spans="1:24" s="57" customFormat="1" ht="15" customHeight="1" x14ac:dyDescent="0.2">
      <c r="A418" s="167" t="s">
        <v>137</v>
      </c>
      <c r="B418" s="168" t="s">
        <v>2299</v>
      </c>
      <c r="C418" s="169" t="s">
        <v>2300</v>
      </c>
      <c r="D418" s="170" t="str">
        <f t="shared" si="24"/>
        <v>EL291070-ST</v>
      </c>
      <c r="E418" s="171" t="s">
        <v>2301</v>
      </c>
      <c r="F418" s="171" t="s">
        <v>132</v>
      </c>
      <c r="G418" s="171" t="s">
        <v>393</v>
      </c>
      <c r="H418" s="172">
        <v>12.5</v>
      </c>
      <c r="I418" s="125">
        <v>12.5</v>
      </c>
      <c r="J418" s="126">
        <v>12.5</v>
      </c>
      <c r="K418" s="197">
        <v>12.5</v>
      </c>
      <c r="L418" s="247">
        <f t="shared" si="25"/>
        <v>0</v>
      </c>
      <c r="M418" s="214">
        <v>24.99</v>
      </c>
      <c r="N418" s="215">
        <v>3</v>
      </c>
      <c r="O418" s="215">
        <v>24</v>
      </c>
      <c r="P418" s="216"/>
      <c r="Q418" s="217"/>
      <c r="R418" s="38">
        <v>14</v>
      </c>
      <c r="S418" s="215" t="s">
        <v>2302</v>
      </c>
      <c r="T418" s="207" t="s">
        <v>117</v>
      </c>
      <c r="U418" s="238" t="s">
        <v>2303</v>
      </c>
      <c r="V418" s="207" t="s">
        <v>396</v>
      </c>
      <c r="W418" s="207" t="s">
        <v>120</v>
      </c>
      <c r="X418" s="103">
        <v>3417</v>
      </c>
    </row>
    <row r="419" spans="1:24" s="57" customFormat="1" ht="15" customHeight="1" x14ac:dyDescent="0.2">
      <c r="A419" s="167" t="s">
        <v>137</v>
      </c>
      <c r="B419" s="168" t="s">
        <v>2304</v>
      </c>
      <c r="C419" s="169" t="s">
        <v>2305</v>
      </c>
      <c r="D419" s="170" t="str">
        <f t="shared" si="24"/>
        <v>EL291080-ST</v>
      </c>
      <c r="E419" s="171" t="s">
        <v>2306</v>
      </c>
      <c r="F419" s="171" t="s">
        <v>132</v>
      </c>
      <c r="G419" s="171" t="s">
        <v>393</v>
      </c>
      <c r="H419" s="172">
        <v>12.5</v>
      </c>
      <c r="I419" s="125">
        <v>10.99</v>
      </c>
      <c r="J419" s="126">
        <v>10.99</v>
      </c>
      <c r="K419" s="197">
        <v>10.99</v>
      </c>
      <c r="L419" s="247">
        <f t="shared" si="25"/>
        <v>0</v>
      </c>
      <c r="M419" s="214">
        <v>21.99</v>
      </c>
      <c r="N419" s="215">
        <v>3</v>
      </c>
      <c r="O419" s="215">
        <v>24</v>
      </c>
      <c r="P419" s="216"/>
      <c r="Q419" s="217"/>
      <c r="R419" s="218"/>
      <c r="S419" s="215" t="s">
        <v>2307</v>
      </c>
      <c r="T419" s="207" t="s">
        <v>117</v>
      </c>
      <c r="U419" s="238" t="s">
        <v>2308</v>
      </c>
      <c r="V419" s="207" t="s">
        <v>581</v>
      </c>
      <c r="W419" s="207" t="s">
        <v>120</v>
      </c>
      <c r="X419" s="103">
        <v>3418</v>
      </c>
    </row>
    <row r="420" spans="1:24" s="57" customFormat="1" ht="15" customHeight="1" x14ac:dyDescent="0.2">
      <c r="A420" s="167" t="s">
        <v>137</v>
      </c>
      <c r="B420" s="168" t="s">
        <v>2309</v>
      </c>
      <c r="C420" s="169" t="s">
        <v>2310</v>
      </c>
      <c r="D420" s="170" t="str">
        <f t="shared" si="24"/>
        <v>EL291090-ST</v>
      </c>
      <c r="E420" s="171" t="s">
        <v>2311</v>
      </c>
      <c r="F420" s="171" t="s">
        <v>132</v>
      </c>
      <c r="G420" s="171" t="s">
        <v>2312</v>
      </c>
      <c r="H420" s="172">
        <v>12.5</v>
      </c>
      <c r="I420" s="125">
        <v>10.99</v>
      </c>
      <c r="J420" s="126">
        <v>10.99</v>
      </c>
      <c r="K420" s="197">
        <v>10.99</v>
      </c>
      <c r="L420" s="247">
        <f t="shared" si="25"/>
        <v>0</v>
      </c>
      <c r="M420" s="214">
        <v>21.99</v>
      </c>
      <c r="N420" s="215">
        <v>3</v>
      </c>
      <c r="O420" s="215">
        <v>48</v>
      </c>
      <c r="P420" s="216"/>
      <c r="Q420" s="217"/>
      <c r="R420" s="218"/>
      <c r="S420" s="215" t="s">
        <v>2313</v>
      </c>
      <c r="T420" s="207" t="s">
        <v>117</v>
      </c>
      <c r="U420" s="238" t="s">
        <v>2314</v>
      </c>
      <c r="V420" s="207" t="s">
        <v>974</v>
      </c>
      <c r="W420" s="207" t="s">
        <v>120</v>
      </c>
      <c r="X420" s="103">
        <v>3419</v>
      </c>
    </row>
    <row r="421" spans="1:24" s="57" customFormat="1" ht="15" customHeight="1" x14ac:dyDescent="0.2">
      <c r="A421" s="167" t="s">
        <v>292</v>
      </c>
      <c r="B421" s="168" t="s">
        <v>2315</v>
      </c>
      <c r="C421" s="169" t="s">
        <v>2316</v>
      </c>
      <c r="D421" s="170" t="str">
        <f t="shared" si="24"/>
        <v>EL291111-ST</v>
      </c>
      <c r="E421" s="171" t="s">
        <v>2317</v>
      </c>
      <c r="F421" s="171" t="s">
        <v>132</v>
      </c>
      <c r="G421" s="171" t="s">
        <v>1069</v>
      </c>
      <c r="H421" s="172">
        <v>12.5</v>
      </c>
      <c r="I421" s="125">
        <v>16.5</v>
      </c>
      <c r="J421" s="126">
        <v>16.5</v>
      </c>
      <c r="K421" s="197">
        <v>16.5</v>
      </c>
      <c r="L421" s="247">
        <f t="shared" si="25"/>
        <v>0</v>
      </c>
      <c r="M421" s="214">
        <v>32.99</v>
      </c>
      <c r="N421" s="215">
        <v>3</v>
      </c>
      <c r="O421" s="215">
        <v>18</v>
      </c>
      <c r="P421" s="216"/>
      <c r="Q421" s="217"/>
      <c r="R421" s="38">
        <v>31</v>
      </c>
      <c r="S421" s="215" t="s">
        <v>2318</v>
      </c>
      <c r="T421" s="207" t="s">
        <v>117</v>
      </c>
      <c r="U421" s="238" t="s">
        <v>2319</v>
      </c>
      <c r="V421" s="207" t="s">
        <v>1072</v>
      </c>
      <c r="W421" s="207" t="s">
        <v>120</v>
      </c>
      <c r="X421" s="103">
        <v>41731</v>
      </c>
    </row>
    <row r="422" spans="1:24" s="57" customFormat="1" ht="15" customHeight="1" x14ac:dyDescent="0.2">
      <c r="A422" s="167" t="s">
        <v>383</v>
      </c>
      <c r="B422" s="168" t="s">
        <v>2320</v>
      </c>
      <c r="C422" s="169" t="s">
        <v>2321</v>
      </c>
      <c r="D422" s="170" t="str">
        <f t="shared" si="24"/>
        <v>EL291130-ST</v>
      </c>
      <c r="E422" s="171" t="s">
        <v>2322</v>
      </c>
      <c r="F422" s="171" t="s">
        <v>132</v>
      </c>
      <c r="G422" s="171" t="s">
        <v>1425</v>
      </c>
      <c r="H422" s="172">
        <v>16.5</v>
      </c>
      <c r="I422" s="125">
        <v>17.5</v>
      </c>
      <c r="J422" s="126">
        <v>17.5</v>
      </c>
      <c r="K422" s="197">
        <v>17.5</v>
      </c>
      <c r="L422" s="247">
        <f t="shared" si="25"/>
        <v>0</v>
      </c>
      <c r="M422" s="214">
        <v>34.99</v>
      </c>
      <c r="N422" s="215">
        <v>3</v>
      </c>
      <c r="O422" s="215">
        <v>18</v>
      </c>
      <c r="P422" s="216"/>
      <c r="Q422" s="217"/>
      <c r="R422" s="218"/>
      <c r="S422" s="215" t="s">
        <v>2323</v>
      </c>
      <c r="T422" s="207" t="s">
        <v>117</v>
      </c>
      <c r="U422" s="238" t="s">
        <v>2324</v>
      </c>
      <c r="V422" s="207" t="s">
        <v>2325</v>
      </c>
      <c r="W422" s="207" t="s">
        <v>120</v>
      </c>
      <c r="X422" s="103">
        <v>3422</v>
      </c>
    </row>
    <row r="423" spans="1:24" s="57" customFormat="1" ht="15" customHeight="1" x14ac:dyDescent="0.2">
      <c r="A423" s="167" t="s">
        <v>292</v>
      </c>
      <c r="B423" s="168" t="s">
        <v>2326</v>
      </c>
      <c r="C423" s="169" t="s">
        <v>2327</v>
      </c>
      <c r="D423" s="170" t="str">
        <f t="shared" si="24"/>
        <v>EL291131-ST</v>
      </c>
      <c r="E423" s="171" t="s">
        <v>2328</v>
      </c>
      <c r="F423" s="171" t="s">
        <v>132</v>
      </c>
      <c r="G423" s="171" t="s">
        <v>1069</v>
      </c>
      <c r="H423" s="172">
        <v>16.5</v>
      </c>
      <c r="I423" s="125">
        <v>18.5</v>
      </c>
      <c r="J423" s="126">
        <v>18.5</v>
      </c>
      <c r="K423" s="197">
        <v>18.5</v>
      </c>
      <c r="L423" s="247">
        <f t="shared" si="25"/>
        <v>0</v>
      </c>
      <c r="M423" s="214">
        <v>36.99</v>
      </c>
      <c r="N423" s="215">
        <v>3</v>
      </c>
      <c r="O423" s="215">
        <v>12</v>
      </c>
      <c r="P423" s="216"/>
      <c r="Q423" s="217"/>
      <c r="R423" s="218"/>
      <c r="S423" s="215" t="s">
        <v>2329</v>
      </c>
      <c r="T423" s="207" t="s">
        <v>117</v>
      </c>
      <c r="U423" s="238" t="s">
        <v>2330</v>
      </c>
      <c r="V423" s="207" t="s">
        <v>1511</v>
      </c>
      <c r="W423" s="207" t="s">
        <v>120</v>
      </c>
      <c r="X423" s="103">
        <v>41726</v>
      </c>
    </row>
    <row r="424" spans="1:24" s="57" customFormat="1" ht="15" customHeight="1" x14ac:dyDescent="0.2">
      <c r="A424" s="167" t="s">
        <v>292</v>
      </c>
      <c r="B424" s="168" t="s">
        <v>2331</v>
      </c>
      <c r="C424" s="169" t="s">
        <v>2332</v>
      </c>
      <c r="D424" s="170" t="str">
        <f t="shared" si="24"/>
        <v>EL291140-ST</v>
      </c>
      <c r="E424" s="171" t="s">
        <v>2333</v>
      </c>
      <c r="F424" s="171" t="s">
        <v>132</v>
      </c>
      <c r="G424" s="171" t="s">
        <v>828</v>
      </c>
      <c r="H424" s="172">
        <v>9.9</v>
      </c>
      <c r="I424" s="125">
        <v>10.99</v>
      </c>
      <c r="J424" s="126">
        <v>10.99</v>
      </c>
      <c r="K424" s="197">
        <v>10.99</v>
      </c>
      <c r="L424" s="247">
        <f t="shared" si="25"/>
        <v>0</v>
      </c>
      <c r="M424" s="214">
        <v>21.99</v>
      </c>
      <c r="N424" s="215">
        <v>3</v>
      </c>
      <c r="O424" s="215">
        <v>48</v>
      </c>
      <c r="P424" s="216"/>
      <c r="Q424" s="217"/>
      <c r="R424" s="218"/>
      <c r="S424" s="215" t="s">
        <v>2334</v>
      </c>
      <c r="T424" s="207" t="s">
        <v>117</v>
      </c>
      <c r="U424" s="238" t="s">
        <v>2335</v>
      </c>
      <c r="V424" s="207" t="s">
        <v>2336</v>
      </c>
      <c r="W424" s="207" t="s">
        <v>120</v>
      </c>
      <c r="X424" s="103">
        <v>18229</v>
      </c>
    </row>
    <row r="425" spans="1:24" s="57" customFormat="1" ht="15" customHeight="1" x14ac:dyDescent="0.2">
      <c r="A425" s="167" t="s">
        <v>137</v>
      </c>
      <c r="B425" s="168" t="s">
        <v>2337</v>
      </c>
      <c r="C425" s="169" t="s">
        <v>2338</v>
      </c>
      <c r="D425" s="170" t="str">
        <f t="shared" si="24"/>
        <v>EL291150-ST</v>
      </c>
      <c r="E425" s="171" t="s">
        <v>2339</v>
      </c>
      <c r="F425" s="171" t="s">
        <v>132</v>
      </c>
      <c r="G425" s="171" t="s">
        <v>2340</v>
      </c>
      <c r="H425" s="172">
        <v>9.9</v>
      </c>
      <c r="I425" s="125">
        <v>10.99</v>
      </c>
      <c r="J425" s="126">
        <v>10.99</v>
      </c>
      <c r="K425" s="197">
        <v>10.99</v>
      </c>
      <c r="L425" s="247">
        <f t="shared" si="25"/>
        <v>0</v>
      </c>
      <c r="M425" s="214">
        <v>21.99</v>
      </c>
      <c r="N425" s="215">
        <v>3</v>
      </c>
      <c r="O425" s="215">
        <v>36</v>
      </c>
      <c r="P425" s="216"/>
      <c r="Q425" s="217"/>
      <c r="R425" s="218"/>
      <c r="S425" s="215" t="s">
        <v>2341</v>
      </c>
      <c r="T425" s="207" t="s">
        <v>117</v>
      </c>
      <c r="U425" s="238" t="s">
        <v>2342</v>
      </c>
      <c r="V425" s="207" t="s">
        <v>2343</v>
      </c>
      <c r="W425" s="207" t="s">
        <v>120</v>
      </c>
      <c r="X425" s="103">
        <v>3423</v>
      </c>
    </row>
    <row r="426" spans="1:24" s="57" customFormat="1" ht="15" customHeight="1" x14ac:dyDescent="0.2">
      <c r="A426" s="167" t="s">
        <v>486</v>
      </c>
      <c r="B426" s="168" t="s">
        <v>2344</v>
      </c>
      <c r="C426" s="169" t="s">
        <v>2345</v>
      </c>
      <c r="D426" s="170" t="str">
        <f t="shared" si="24"/>
        <v>EL291152-ST</v>
      </c>
      <c r="E426" s="171" t="s">
        <v>2346</v>
      </c>
      <c r="F426" s="171" t="s">
        <v>132</v>
      </c>
      <c r="G426" s="171" t="s">
        <v>2347</v>
      </c>
      <c r="H426" s="172">
        <v>12.5</v>
      </c>
      <c r="I426" s="125">
        <v>10.99</v>
      </c>
      <c r="J426" s="126">
        <v>10.99</v>
      </c>
      <c r="K426" s="197">
        <v>10.99</v>
      </c>
      <c r="L426" s="247">
        <f t="shared" si="25"/>
        <v>0</v>
      </c>
      <c r="M426" s="214">
        <v>21.99</v>
      </c>
      <c r="N426" s="215">
        <v>3</v>
      </c>
      <c r="O426" s="215">
        <v>48</v>
      </c>
      <c r="P426" s="216"/>
      <c r="Q426" s="217"/>
      <c r="R426" s="218"/>
      <c r="S426" s="215" t="s">
        <v>2348</v>
      </c>
      <c r="T426" s="207" t="s">
        <v>117</v>
      </c>
      <c r="U426" s="238" t="s">
        <v>2349</v>
      </c>
      <c r="V426" s="207" t="s">
        <v>2343</v>
      </c>
      <c r="W426" s="207" t="s">
        <v>120</v>
      </c>
      <c r="X426" s="103">
        <v>69136</v>
      </c>
    </row>
    <row r="427" spans="1:24" s="57" customFormat="1" ht="15" customHeight="1" x14ac:dyDescent="0.2">
      <c r="A427" s="167" t="s">
        <v>137</v>
      </c>
      <c r="B427" s="168" t="s">
        <v>2350</v>
      </c>
      <c r="C427" s="169" t="s">
        <v>2351</v>
      </c>
      <c r="D427" s="170" t="str">
        <f t="shared" si="24"/>
        <v>EL291160-ST</v>
      </c>
      <c r="E427" s="171" t="s">
        <v>2352</v>
      </c>
      <c r="F427" s="171" t="s">
        <v>132</v>
      </c>
      <c r="G427" s="171" t="s">
        <v>243</v>
      </c>
      <c r="H427" s="172">
        <v>12.5</v>
      </c>
      <c r="I427" s="125">
        <v>13.99</v>
      </c>
      <c r="J427" s="126">
        <v>13.99</v>
      </c>
      <c r="K427" s="197">
        <v>13.99</v>
      </c>
      <c r="L427" s="247">
        <f t="shared" si="25"/>
        <v>0</v>
      </c>
      <c r="M427" s="214">
        <v>27.99</v>
      </c>
      <c r="N427" s="215">
        <v>3</v>
      </c>
      <c r="O427" s="215">
        <v>6</v>
      </c>
      <c r="P427" s="216"/>
      <c r="Q427" s="217"/>
      <c r="R427" s="38">
        <v>63</v>
      </c>
      <c r="S427" s="215" t="s">
        <v>2353</v>
      </c>
      <c r="T427" s="207" t="s">
        <v>117</v>
      </c>
      <c r="U427" s="238" t="s">
        <v>2354</v>
      </c>
      <c r="V427" s="207" t="s">
        <v>1039</v>
      </c>
      <c r="W427" s="207" t="s">
        <v>120</v>
      </c>
      <c r="X427" s="103">
        <v>3424</v>
      </c>
    </row>
    <row r="428" spans="1:24" s="57" customFormat="1" ht="15" customHeight="1" x14ac:dyDescent="0.2">
      <c r="A428" s="167" t="s">
        <v>2355</v>
      </c>
      <c r="B428" s="168" t="s">
        <v>2356</v>
      </c>
      <c r="C428" s="169" t="s">
        <v>2357</v>
      </c>
      <c r="D428" s="170" t="str">
        <f t="shared" si="24"/>
        <v>EL291200-ST</v>
      </c>
      <c r="E428" s="171" t="s">
        <v>2358</v>
      </c>
      <c r="F428" s="171" t="s">
        <v>378</v>
      </c>
      <c r="G428" s="171" t="s">
        <v>1732</v>
      </c>
      <c r="H428" s="172">
        <v>9.9</v>
      </c>
      <c r="I428" s="125">
        <v>8.5</v>
      </c>
      <c r="J428" s="126">
        <v>8.5</v>
      </c>
      <c r="K428" s="197">
        <v>9.9</v>
      </c>
      <c r="L428" s="247">
        <f t="shared" si="25"/>
        <v>1.4000000000000004</v>
      </c>
      <c r="M428" s="214">
        <v>16.989999999999998</v>
      </c>
      <c r="N428" s="215">
        <v>3</v>
      </c>
      <c r="O428" s="215">
        <v>48</v>
      </c>
      <c r="P428" s="216"/>
      <c r="Q428" s="217"/>
      <c r="R428" s="38">
        <v>95</v>
      </c>
      <c r="S428" s="215" t="s">
        <v>2359</v>
      </c>
      <c r="T428" s="207" t="s">
        <v>117</v>
      </c>
      <c r="U428" s="238" t="s">
        <v>2360</v>
      </c>
      <c r="V428" s="207" t="s">
        <v>378</v>
      </c>
      <c r="W428" s="207" t="s">
        <v>120</v>
      </c>
      <c r="X428" s="103">
        <v>3426</v>
      </c>
    </row>
    <row r="429" spans="1:24" s="57" customFormat="1" ht="15" customHeight="1" x14ac:dyDescent="0.2">
      <c r="A429" s="167" t="s">
        <v>2355</v>
      </c>
      <c r="B429" s="168" t="s">
        <v>2361</v>
      </c>
      <c r="C429" s="169" t="s">
        <v>2362</v>
      </c>
      <c r="D429" s="170" t="str">
        <f t="shared" si="24"/>
        <v>EL291260-ST</v>
      </c>
      <c r="E429" s="171" t="s">
        <v>2363</v>
      </c>
      <c r="F429" s="171" t="s">
        <v>378</v>
      </c>
      <c r="G429" s="171" t="s">
        <v>379</v>
      </c>
      <c r="H429" s="172">
        <v>10.9</v>
      </c>
      <c r="I429" s="125">
        <v>12.5</v>
      </c>
      <c r="J429" s="126">
        <v>12.5</v>
      </c>
      <c r="K429" s="197">
        <v>12.5</v>
      </c>
      <c r="L429" s="247">
        <f t="shared" si="25"/>
        <v>0</v>
      </c>
      <c r="M429" s="214">
        <v>24.99</v>
      </c>
      <c r="N429" s="215">
        <v>3</v>
      </c>
      <c r="O429" s="215">
        <v>48</v>
      </c>
      <c r="P429" s="216"/>
      <c r="Q429" s="217"/>
      <c r="R429" s="38">
        <v>15</v>
      </c>
      <c r="S429" s="215" t="s">
        <v>2364</v>
      </c>
      <c r="T429" s="207" t="s">
        <v>117</v>
      </c>
      <c r="U429" s="238" t="s">
        <v>2365</v>
      </c>
      <c r="V429" s="207" t="s">
        <v>382</v>
      </c>
      <c r="W429" s="207" t="s">
        <v>120</v>
      </c>
      <c r="X429" s="103">
        <v>3427</v>
      </c>
    </row>
    <row r="430" spans="1:24" s="57" customFormat="1" ht="15" customHeight="1" x14ac:dyDescent="0.2">
      <c r="A430" s="167" t="s">
        <v>151</v>
      </c>
      <c r="B430" s="168" t="s">
        <v>2366</v>
      </c>
      <c r="C430" s="169" t="s">
        <v>2367</v>
      </c>
      <c r="D430" s="170" t="str">
        <f t="shared" si="24"/>
        <v>EL291261-ST</v>
      </c>
      <c r="E430" s="171" t="s">
        <v>2368</v>
      </c>
      <c r="F430" s="171" t="s">
        <v>378</v>
      </c>
      <c r="G430" s="171" t="s">
        <v>379</v>
      </c>
      <c r="H430" s="172">
        <v>9.9</v>
      </c>
      <c r="I430" s="125">
        <v>10.99</v>
      </c>
      <c r="J430" s="126">
        <v>10.99</v>
      </c>
      <c r="K430" s="197">
        <v>10.99</v>
      </c>
      <c r="L430" s="247">
        <f t="shared" si="25"/>
        <v>0</v>
      </c>
      <c r="M430" s="214">
        <v>21.99</v>
      </c>
      <c r="N430" s="215">
        <v>3</v>
      </c>
      <c r="O430" s="215">
        <v>48</v>
      </c>
      <c r="P430" s="216"/>
      <c r="Q430" s="217"/>
      <c r="R430" s="38">
        <v>66</v>
      </c>
      <c r="S430" s="215" t="s">
        <v>2369</v>
      </c>
      <c r="T430" s="207" t="s">
        <v>117</v>
      </c>
      <c r="U430" s="238" t="s">
        <v>2370</v>
      </c>
      <c r="V430" s="207" t="s">
        <v>382</v>
      </c>
      <c r="W430" s="207" t="s">
        <v>120</v>
      </c>
      <c r="X430" s="103">
        <v>12805</v>
      </c>
    </row>
    <row r="431" spans="1:24" s="57" customFormat="1" ht="15" customHeight="1" x14ac:dyDescent="0.2">
      <c r="A431" s="167" t="s">
        <v>163</v>
      </c>
      <c r="B431" s="168" t="s">
        <v>2371</v>
      </c>
      <c r="C431" s="169" t="s">
        <v>2372</v>
      </c>
      <c r="D431" s="170" t="str">
        <f t="shared" si="24"/>
        <v>EL291277-ST</v>
      </c>
      <c r="E431" s="171" t="s">
        <v>2373</v>
      </c>
      <c r="F431" s="171" t="s">
        <v>113</v>
      </c>
      <c r="G431" s="171" t="s">
        <v>114</v>
      </c>
      <c r="H431" s="172">
        <v>9.9</v>
      </c>
      <c r="I431" s="125">
        <v>10.99</v>
      </c>
      <c r="J431" s="126">
        <v>10.99</v>
      </c>
      <c r="K431" s="197">
        <v>10.99</v>
      </c>
      <c r="L431" s="247">
        <f t="shared" si="25"/>
        <v>0</v>
      </c>
      <c r="M431" s="214">
        <v>21.99</v>
      </c>
      <c r="N431" s="215">
        <v>3</v>
      </c>
      <c r="O431" s="215">
        <v>48</v>
      </c>
      <c r="P431" s="216"/>
      <c r="Q431" s="217"/>
      <c r="R431" s="218"/>
      <c r="S431" s="215" t="s">
        <v>2374</v>
      </c>
      <c r="T431" s="207" t="s">
        <v>117</v>
      </c>
      <c r="U431" s="238" t="s">
        <v>2375</v>
      </c>
      <c r="V431" s="207" t="s">
        <v>692</v>
      </c>
      <c r="W431" s="207" t="s">
        <v>120</v>
      </c>
      <c r="X431" s="103">
        <v>69137</v>
      </c>
    </row>
    <row r="432" spans="1:24" s="57" customFormat="1" ht="15" customHeight="1" x14ac:dyDescent="0.2">
      <c r="A432" s="167" t="s">
        <v>292</v>
      </c>
      <c r="B432" s="168" t="s">
        <v>2376</v>
      </c>
      <c r="C432" s="169" t="s">
        <v>2377</v>
      </c>
      <c r="D432" s="170" t="str">
        <f t="shared" si="24"/>
        <v>EL291640-ST</v>
      </c>
      <c r="E432" s="171" t="s">
        <v>2378</v>
      </c>
      <c r="F432" s="171" t="s">
        <v>113</v>
      </c>
      <c r="G432" s="171" t="s">
        <v>114</v>
      </c>
      <c r="H432" s="172">
        <v>12.5</v>
      </c>
      <c r="I432" s="125">
        <v>12.5</v>
      </c>
      <c r="J432" s="126">
        <v>12.5</v>
      </c>
      <c r="K432" s="197">
        <v>12.5</v>
      </c>
      <c r="L432" s="247">
        <f t="shared" si="25"/>
        <v>0</v>
      </c>
      <c r="M432" s="214">
        <v>24.99</v>
      </c>
      <c r="N432" s="215">
        <v>3</v>
      </c>
      <c r="O432" s="215">
        <v>48</v>
      </c>
      <c r="P432" s="216"/>
      <c r="Q432" s="217"/>
      <c r="R432" s="38">
        <v>26</v>
      </c>
      <c r="S432" s="215" t="s">
        <v>2379</v>
      </c>
      <c r="T432" s="207" t="s">
        <v>117</v>
      </c>
      <c r="U432" s="238" t="s">
        <v>2380</v>
      </c>
      <c r="V432" s="207" t="s">
        <v>321</v>
      </c>
      <c r="W432" s="207" t="s">
        <v>120</v>
      </c>
      <c r="X432" s="103">
        <v>41711</v>
      </c>
    </row>
    <row r="433" spans="1:24" s="57" customFormat="1" ht="15" customHeight="1" x14ac:dyDescent="0.2">
      <c r="A433" s="167" t="s">
        <v>292</v>
      </c>
      <c r="B433" s="168" t="s">
        <v>2381</v>
      </c>
      <c r="C433" s="169" t="s">
        <v>2382</v>
      </c>
      <c r="D433" s="170" t="str">
        <f t="shared" si="24"/>
        <v>EL291641-ST</v>
      </c>
      <c r="E433" s="171" t="s">
        <v>2383</v>
      </c>
      <c r="F433" s="171" t="s">
        <v>113</v>
      </c>
      <c r="G433" s="171" t="s">
        <v>114</v>
      </c>
      <c r="H433" s="172">
        <v>9.9</v>
      </c>
      <c r="I433" s="125">
        <v>8.5</v>
      </c>
      <c r="J433" s="126">
        <v>8.5</v>
      </c>
      <c r="K433" s="197">
        <v>8.5</v>
      </c>
      <c r="L433" s="247">
        <f t="shared" si="25"/>
        <v>0</v>
      </c>
      <c r="M433" s="214">
        <v>16.989999999999998</v>
      </c>
      <c r="N433" s="215">
        <v>3</v>
      </c>
      <c r="O433" s="215">
        <v>36</v>
      </c>
      <c r="P433" s="216"/>
      <c r="Q433" s="217"/>
      <c r="R433" s="218"/>
      <c r="S433" s="215" t="s">
        <v>2384</v>
      </c>
      <c r="T433" s="207" t="s">
        <v>117</v>
      </c>
      <c r="U433" s="238" t="s">
        <v>2385</v>
      </c>
      <c r="V433" s="207" t="s">
        <v>2386</v>
      </c>
      <c r="W433" s="207" t="s">
        <v>120</v>
      </c>
      <c r="X433" s="103">
        <v>41710</v>
      </c>
    </row>
    <row r="434" spans="1:24" s="57" customFormat="1" ht="15" customHeight="1" x14ac:dyDescent="0.2">
      <c r="A434" s="167" t="s">
        <v>169</v>
      </c>
      <c r="B434" s="168" t="s">
        <v>2387</v>
      </c>
      <c r="C434" s="169" t="s">
        <v>2388</v>
      </c>
      <c r="D434" s="170" t="str">
        <f t="shared" si="24"/>
        <v>EL291642-ST</v>
      </c>
      <c r="E434" s="171" t="s">
        <v>2389</v>
      </c>
      <c r="F434" s="171" t="s">
        <v>113</v>
      </c>
      <c r="G434" s="171" t="s">
        <v>114</v>
      </c>
      <c r="H434" s="172">
        <v>12.95</v>
      </c>
      <c r="I434" s="125">
        <v>10.99</v>
      </c>
      <c r="J434" s="126">
        <v>10.99</v>
      </c>
      <c r="K434" s="197">
        <v>10.99</v>
      </c>
      <c r="L434" s="247">
        <f t="shared" si="25"/>
        <v>0</v>
      </c>
      <c r="M434" s="214">
        <v>21.99</v>
      </c>
      <c r="N434" s="215">
        <v>3</v>
      </c>
      <c r="O434" s="215">
        <v>36</v>
      </c>
      <c r="P434" s="216"/>
      <c r="Q434" s="217"/>
      <c r="R434" s="218"/>
      <c r="S434" s="215" t="s">
        <v>2390</v>
      </c>
      <c r="T434" s="207" t="s">
        <v>117</v>
      </c>
      <c r="U434" s="238" t="s">
        <v>2391</v>
      </c>
      <c r="V434" s="207" t="s">
        <v>2392</v>
      </c>
      <c r="W434" s="207" t="s">
        <v>120</v>
      </c>
      <c r="X434" s="103">
        <v>65268</v>
      </c>
    </row>
    <row r="435" spans="1:24" s="57" customFormat="1" ht="15" customHeight="1" x14ac:dyDescent="0.2">
      <c r="A435" s="167" t="s">
        <v>169</v>
      </c>
      <c r="B435" s="168" t="s">
        <v>2393</v>
      </c>
      <c r="C435" s="169" t="s">
        <v>2394</v>
      </c>
      <c r="D435" s="170" t="str">
        <f t="shared" si="24"/>
        <v>EL291643-ST</v>
      </c>
      <c r="E435" s="171" t="s">
        <v>2395</v>
      </c>
      <c r="F435" s="171" t="s">
        <v>113</v>
      </c>
      <c r="G435" s="171" t="s">
        <v>114</v>
      </c>
      <c r="H435" s="172">
        <v>9.9499999999999993</v>
      </c>
      <c r="I435" s="125">
        <v>10.99</v>
      </c>
      <c r="J435" s="126">
        <v>10.99</v>
      </c>
      <c r="K435" s="197">
        <v>10.99</v>
      </c>
      <c r="L435" s="247">
        <f t="shared" si="25"/>
        <v>0</v>
      </c>
      <c r="M435" s="214">
        <v>21.99</v>
      </c>
      <c r="N435" s="215">
        <v>3</v>
      </c>
      <c r="O435" s="215">
        <v>36</v>
      </c>
      <c r="P435" s="216"/>
      <c r="Q435" s="217"/>
      <c r="R435" s="218"/>
      <c r="S435" s="215" t="s">
        <v>2396</v>
      </c>
      <c r="T435" s="207" t="s">
        <v>117</v>
      </c>
      <c r="U435" s="238" t="s">
        <v>2397</v>
      </c>
      <c r="V435" s="207" t="s">
        <v>2398</v>
      </c>
      <c r="W435" s="207" t="s">
        <v>120</v>
      </c>
      <c r="X435" s="103">
        <v>65269</v>
      </c>
    </row>
    <row r="436" spans="1:24" s="57" customFormat="1" ht="15" customHeight="1" x14ac:dyDescent="0.2">
      <c r="A436" s="167" t="s">
        <v>169</v>
      </c>
      <c r="B436" s="168" t="s">
        <v>2399</v>
      </c>
      <c r="C436" s="169" t="s">
        <v>2400</v>
      </c>
      <c r="D436" s="170" t="str">
        <f t="shared" si="24"/>
        <v>EL291644-ST</v>
      </c>
      <c r="E436" s="171" t="s">
        <v>2401</v>
      </c>
      <c r="F436" s="171" t="s">
        <v>113</v>
      </c>
      <c r="G436" s="171" t="s">
        <v>114</v>
      </c>
      <c r="H436" s="172">
        <v>7.95</v>
      </c>
      <c r="I436" s="125">
        <v>8.5</v>
      </c>
      <c r="J436" s="126">
        <v>8.5</v>
      </c>
      <c r="K436" s="197">
        <v>8.5</v>
      </c>
      <c r="L436" s="247">
        <f t="shared" si="25"/>
        <v>0</v>
      </c>
      <c r="M436" s="214">
        <v>16.989999999999998</v>
      </c>
      <c r="N436" s="215">
        <v>3</v>
      </c>
      <c r="O436" s="215">
        <v>48</v>
      </c>
      <c r="P436" s="216"/>
      <c r="Q436" s="217"/>
      <c r="R436" s="218"/>
      <c r="S436" s="215" t="s">
        <v>2402</v>
      </c>
      <c r="T436" s="207" t="s">
        <v>117</v>
      </c>
      <c r="U436" s="238" t="s">
        <v>2403</v>
      </c>
      <c r="V436" s="207" t="s">
        <v>2404</v>
      </c>
      <c r="W436" s="207" t="s">
        <v>120</v>
      </c>
      <c r="X436" s="103">
        <v>69468</v>
      </c>
    </row>
    <row r="437" spans="1:24" s="57" customFormat="1" ht="15" customHeight="1" x14ac:dyDescent="0.2">
      <c r="A437" s="167" t="s">
        <v>169</v>
      </c>
      <c r="B437" s="168" t="s">
        <v>2405</v>
      </c>
      <c r="C437" s="169" t="s">
        <v>2406</v>
      </c>
      <c r="D437" s="170" t="str">
        <f t="shared" si="24"/>
        <v>EL291645-ST</v>
      </c>
      <c r="E437" s="171" t="s">
        <v>2407</v>
      </c>
      <c r="F437" s="171" t="s">
        <v>113</v>
      </c>
      <c r="G437" s="171" t="s">
        <v>114</v>
      </c>
      <c r="H437" s="172">
        <v>7.95</v>
      </c>
      <c r="I437" s="125">
        <v>8.5</v>
      </c>
      <c r="J437" s="126">
        <v>8.5</v>
      </c>
      <c r="K437" s="197">
        <v>8.5</v>
      </c>
      <c r="L437" s="247">
        <f t="shared" si="25"/>
        <v>0</v>
      </c>
      <c r="M437" s="214">
        <v>16.989999999999998</v>
      </c>
      <c r="N437" s="215">
        <v>3</v>
      </c>
      <c r="O437" s="215">
        <v>48</v>
      </c>
      <c r="P437" s="216"/>
      <c r="Q437" s="217"/>
      <c r="R437" s="218"/>
      <c r="S437" s="215" t="s">
        <v>2408</v>
      </c>
      <c r="T437" s="207" t="s">
        <v>117</v>
      </c>
      <c r="U437" s="238" t="s">
        <v>2409</v>
      </c>
      <c r="V437" s="207" t="s">
        <v>966</v>
      </c>
      <c r="W437" s="207" t="s">
        <v>120</v>
      </c>
      <c r="X437" s="103">
        <v>69469</v>
      </c>
    </row>
    <row r="438" spans="1:24" s="57" customFormat="1" ht="15" customHeight="1" x14ac:dyDescent="0.2">
      <c r="A438" s="167" t="s">
        <v>268</v>
      </c>
      <c r="B438" s="168" t="s">
        <v>2410</v>
      </c>
      <c r="C438" s="169" t="s">
        <v>2411</v>
      </c>
      <c r="D438" s="170" t="str">
        <f t="shared" si="24"/>
        <v>EL291656-ST</v>
      </c>
      <c r="E438" s="171" t="s">
        <v>2412</v>
      </c>
      <c r="F438" s="171" t="s">
        <v>113</v>
      </c>
      <c r="G438" s="171" t="s">
        <v>114</v>
      </c>
      <c r="H438" s="172">
        <v>13.5</v>
      </c>
      <c r="I438" s="125">
        <v>13.5</v>
      </c>
      <c r="J438" s="126">
        <v>13.5</v>
      </c>
      <c r="K438" s="197">
        <v>13.5</v>
      </c>
      <c r="L438" s="247">
        <f t="shared" si="25"/>
        <v>0</v>
      </c>
      <c r="M438" s="214">
        <v>26.99</v>
      </c>
      <c r="N438" s="215">
        <v>3</v>
      </c>
      <c r="O438" s="215">
        <v>24</v>
      </c>
      <c r="P438" s="216"/>
      <c r="Q438" s="217"/>
      <c r="R438" s="218"/>
      <c r="S438" s="215" t="s">
        <v>2413</v>
      </c>
      <c r="T438" s="207" t="s">
        <v>117</v>
      </c>
      <c r="U438" s="238" t="s">
        <v>2414</v>
      </c>
      <c r="V438" s="207" t="s">
        <v>321</v>
      </c>
      <c r="W438" s="207" t="s">
        <v>120</v>
      </c>
      <c r="X438" s="103">
        <v>69142</v>
      </c>
    </row>
    <row r="439" spans="1:24" s="57" customFormat="1" ht="15" customHeight="1" x14ac:dyDescent="0.2">
      <c r="A439" s="167" t="s">
        <v>163</v>
      </c>
      <c r="B439" s="168" t="s">
        <v>2415</v>
      </c>
      <c r="C439" s="169" t="s">
        <v>2416</v>
      </c>
      <c r="D439" s="170" t="str">
        <f t="shared" si="24"/>
        <v>EL291684-ST</v>
      </c>
      <c r="E439" s="171" t="s">
        <v>2417</v>
      </c>
      <c r="F439" s="171" t="s">
        <v>113</v>
      </c>
      <c r="G439" s="171" t="s">
        <v>114</v>
      </c>
      <c r="H439" s="172">
        <v>19.899999999999999</v>
      </c>
      <c r="I439" s="125">
        <v>21.5</v>
      </c>
      <c r="J439" s="126">
        <v>21.5</v>
      </c>
      <c r="K439" s="197">
        <v>21.5</v>
      </c>
      <c r="L439" s="247">
        <f t="shared" si="25"/>
        <v>0</v>
      </c>
      <c r="M439" s="214">
        <v>42.99</v>
      </c>
      <c r="N439" s="215">
        <v>3</v>
      </c>
      <c r="O439" s="215">
        <v>48</v>
      </c>
      <c r="P439" s="216"/>
      <c r="Q439" s="217"/>
      <c r="R439" s="218"/>
      <c r="S439" s="215" t="s">
        <v>2418</v>
      </c>
      <c r="T439" s="207" t="s">
        <v>117</v>
      </c>
      <c r="U439" s="238" t="s">
        <v>2419</v>
      </c>
      <c r="V439" s="207" t="s">
        <v>1596</v>
      </c>
      <c r="W439" s="207" t="s">
        <v>120</v>
      </c>
      <c r="X439" s="103">
        <v>69146</v>
      </c>
    </row>
    <row r="440" spans="1:24" s="57" customFormat="1" ht="15" customHeight="1" x14ac:dyDescent="0.2">
      <c r="A440" s="167" t="s">
        <v>163</v>
      </c>
      <c r="B440" s="168" t="s">
        <v>2420</v>
      </c>
      <c r="C440" s="169" t="s">
        <v>2421</v>
      </c>
      <c r="D440" s="170" t="str">
        <f t="shared" si="24"/>
        <v>EL291685-ST</v>
      </c>
      <c r="E440" s="171" t="s">
        <v>2422</v>
      </c>
      <c r="F440" s="171" t="s">
        <v>113</v>
      </c>
      <c r="G440" s="171" t="s">
        <v>114</v>
      </c>
      <c r="H440" s="172">
        <v>19.899999999999999</v>
      </c>
      <c r="I440" s="125">
        <v>21.5</v>
      </c>
      <c r="J440" s="126">
        <v>21.5</v>
      </c>
      <c r="K440" s="197">
        <v>21.5</v>
      </c>
      <c r="L440" s="247">
        <f t="shared" si="25"/>
        <v>0</v>
      </c>
      <c r="M440" s="214">
        <v>42.99</v>
      </c>
      <c r="N440" s="215">
        <v>3</v>
      </c>
      <c r="O440" s="215">
        <v>48</v>
      </c>
      <c r="P440" s="216"/>
      <c r="Q440" s="217"/>
      <c r="R440" s="218"/>
      <c r="S440" s="215" t="s">
        <v>2423</v>
      </c>
      <c r="T440" s="207" t="s">
        <v>117</v>
      </c>
      <c r="U440" s="238" t="s">
        <v>2424</v>
      </c>
      <c r="V440" s="207" t="s">
        <v>1596</v>
      </c>
      <c r="W440" s="207" t="s">
        <v>120</v>
      </c>
      <c r="X440" s="103">
        <v>69147</v>
      </c>
    </row>
    <row r="441" spans="1:24" s="57" customFormat="1" ht="15" customHeight="1" x14ac:dyDescent="0.2">
      <c r="A441" s="167" t="s">
        <v>163</v>
      </c>
      <c r="B441" s="168" t="s">
        <v>2425</v>
      </c>
      <c r="C441" s="169" t="s">
        <v>2426</v>
      </c>
      <c r="D441" s="170" t="str">
        <f t="shared" si="24"/>
        <v>EL291688-ST</v>
      </c>
      <c r="E441" s="171" t="s">
        <v>2427</v>
      </c>
      <c r="F441" s="171" t="s">
        <v>113</v>
      </c>
      <c r="G441" s="171" t="s">
        <v>114</v>
      </c>
      <c r="H441" s="172">
        <v>19.899999999999999</v>
      </c>
      <c r="I441" s="125">
        <v>21.5</v>
      </c>
      <c r="J441" s="126">
        <v>21.5</v>
      </c>
      <c r="K441" s="197">
        <v>21.5</v>
      </c>
      <c r="L441" s="247">
        <f t="shared" si="25"/>
        <v>0</v>
      </c>
      <c r="M441" s="214">
        <v>42.99</v>
      </c>
      <c r="N441" s="215">
        <v>3</v>
      </c>
      <c r="O441" s="215">
        <v>48</v>
      </c>
      <c r="P441" s="216"/>
      <c r="Q441" s="217"/>
      <c r="R441" s="218"/>
      <c r="S441" s="215" t="s">
        <v>2428</v>
      </c>
      <c r="T441" s="207" t="s">
        <v>117</v>
      </c>
      <c r="U441" s="238" t="s">
        <v>2429</v>
      </c>
      <c r="V441" s="207" t="s">
        <v>2430</v>
      </c>
      <c r="W441" s="207" t="s">
        <v>120</v>
      </c>
      <c r="X441" s="103">
        <v>69149</v>
      </c>
    </row>
    <row r="442" spans="1:24" s="57" customFormat="1" ht="15" customHeight="1" x14ac:dyDescent="0.2">
      <c r="A442" s="167" t="s">
        <v>151</v>
      </c>
      <c r="B442" s="168" t="s">
        <v>2431</v>
      </c>
      <c r="C442" s="169" t="s">
        <v>2432</v>
      </c>
      <c r="D442" s="170" t="str">
        <f t="shared" si="24"/>
        <v>EL291922-ST</v>
      </c>
      <c r="E442" s="171" t="s">
        <v>2433</v>
      </c>
      <c r="F442" s="171" t="s">
        <v>132</v>
      </c>
      <c r="G442" s="171" t="s">
        <v>2434</v>
      </c>
      <c r="H442" s="172">
        <v>7.5</v>
      </c>
      <c r="I442" s="125">
        <v>0.99</v>
      </c>
      <c r="J442" s="126">
        <v>0.99</v>
      </c>
      <c r="K442" s="197">
        <v>0.49</v>
      </c>
      <c r="L442" s="247">
        <f t="shared" si="25"/>
        <v>-0.5</v>
      </c>
      <c r="M442" s="214">
        <v>1.99</v>
      </c>
      <c r="N442" s="215">
        <v>12</v>
      </c>
      <c r="O442" s="215">
        <v>96</v>
      </c>
      <c r="P442" s="216"/>
      <c r="Q442" s="217"/>
      <c r="R442" s="218"/>
      <c r="S442" s="215" t="s">
        <v>2435</v>
      </c>
      <c r="T442" s="207" t="s">
        <v>514</v>
      </c>
      <c r="U442" s="239" t="s">
        <v>2436</v>
      </c>
      <c r="V442" s="207" t="s">
        <v>2437</v>
      </c>
      <c r="W442" s="207" t="s">
        <v>1331</v>
      </c>
      <c r="X442" s="33">
        <v>14749</v>
      </c>
    </row>
    <row r="443" spans="1:24" s="57" customFormat="1" ht="15" customHeight="1" x14ac:dyDescent="0.2">
      <c r="A443" s="167" t="s">
        <v>163</v>
      </c>
      <c r="B443" s="168" t="s">
        <v>2438</v>
      </c>
      <c r="C443" s="169" t="s">
        <v>2439</v>
      </c>
      <c r="D443" s="170" t="str">
        <f t="shared" si="24"/>
        <v>EL291926-ST</v>
      </c>
      <c r="E443" s="171" t="s">
        <v>2440</v>
      </c>
      <c r="F443" s="171" t="s">
        <v>132</v>
      </c>
      <c r="G443" s="171" t="s">
        <v>1407</v>
      </c>
      <c r="H443" s="172">
        <v>14.9</v>
      </c>
      <c r="I443" s="125">
        <v>13.5</v>
      </c>
      <c r="J443" s="126">
        <v>13.5</v>
      </c>
      <c r="K443" s="197">
        <v>13.5</v>
      </c>
      <c r="L443" s="247">
        <f t="shared" si="25"/>
        <v>0</v>
      </c>
      <c r="M443" s="214">
        <v>26.99</v>
      </c>
      <c r="N443" s="215">
        <v>3</v>
      </c>
      <c r="O443" s="215">
        <v>48</v>
      </c>
      <c r="P443" s="216"/>
      <c r="Q443" s="217"/>
      <c r="R443" s="218"/>
      <c r="S443" s="215" t="s">
        <v>2441</v>
      </c>
      <c r="T443" s="207" t="s">
        <v>117</v>
      </c>
      <c r="U443" s="238" t="s">
        <v>2442</v>
      </c>
      <c r="V443" s="207" t="s">
        <v>1407</v>
      </c>
      <c r="W443" s="207" t="s">
        <v>120</v>
      </c>
      <c r="X443" s="103">
        <v>58955</v>
      </c>
    </row>
    <row r="444" spans="1:24" s="57" customFormat="1" ht="15" customHeight="1" x14ac:dyDescent="0.2">
      <c r="A444" s="167" t="s">
        <v>163</v>
      </c>
      <c r="B444" s="168" t="s">
        <v>2443</v>
      </c>
      <c r="C444" s="169" t="s">
        <v>2444</v>
      </c>
      <c r="D444" s="170" t="str">
        <f t="shared" si="24"/>
        <v>EL291928-ST</v>
      </c>
      <c r="E444" s="171" t="s">
        <v>2445</v>
      </c>
      <c r="F444" s="171" t="s">
        <v>132</v>
      </c>
      <c r="G444" s="171" t="s">
        <v>1407</v>
      </c>
      <c r="H444" s="172">
        <v>9.9</v>
      </c>
      <c r="I444" s="125">
        <v>8.99</v>
      </c>
      <c r="J444" s="126">
        <v>8.99</v>
      </c>
      <c r="K444" s="197">
        <v>8.99</v>
      </c>
      <c r="L444" s="247">
        <f t="shared" si="25"/>
        <v>0</v>
      </c>
      <c r="M444" s="214">
        <v>17.989999999999998</v>
      </c>
      <c r="N444" s="215">
        <v>3</v>
      </c>
      <c r="O444" s="215">
        <v>24</v>
      </c>
      <c r="P444" s="216"/>
      <c r="Q444" s="217"/>
      <c r="R444" s="218"/>
      <c r="S444" s="215" t="s">
        <v>2446</v>
      </c>
      <c r="T444" s="207" t="s">
        <v>117</v>
      </c>
      <c r="U444" s="238" t="s">
        <v>2447</v>
      </c>
      <c r="V444" s="207" t="s">
        <v>1407</v>
      </c>
      <c r="W444" s="207" t="s">
        <v>120</v>
      </c>
      <c r="X444" s="103">
        <v>59345</v>
      </c>
    </row>
    <row r="445" spans="1:24" s="57" customFormat="1" ht="15" customHeight="1" x14ac:dyDescent="0.2">
      <c r="A445" s="167" t="s">
        <v>292</v>
      </c>
      <c r="B445" s="168" t="s">
        <v>2448</v>
      </c>
      <c r="C445" s="169" t="s">
        <v>2449</v>
      </c>
      <c r="D445" s="170" t="str">
        <f t="shared" si="24"/>
        <v>EL291971-ST</v>
      </c>
      <c r="E445" s="171" t="s">
        <v>2450</v>
      </c>
      <c r="F445" s="171" t="s">
        <v>132</v>
      </c>
      <c r="G445" s="171" t="s">
        <v>2451</v>
      </c>
      <c r="H445" s="172">
        <v>17.5</v>
      </c>
      <c r="I445" s="125">
        <v>15.99</v>
      </c>
      <c r="J445" s="126">
        <v>15.99</v>
      </c>
      <c r="K445" s="197">
        <v>15.99</v>
      </c>
      <c r="L445" s="247">
        <f t="shared" si="25"/>
        <v>0</v>
      </c>
      <c r="M445" s="214">
        <v>31.99</v>
      </c>
      <c r="N445" s="215">
        <v>3</v>
      </c>
      <c r="O445" s="215">
        <v>12</v>
      </c>
      <c r="P445" s="216"/>
      <c r="Q445" s="217"/>
      <c r="R445" s="218"/>
      <c r="S445" s="215" t="s">
        <v>2452</v>
      </c>
      <c r="T445" s="207" t="s">
        <v>117</v>
      </c>
      <c r="U445" s="238" t="s">
        <v>2453</v>
      </c>
      <c r="V445" s="207" t="s">
        <v>2454</v>
      </c>
      <c r="W445" s="207" t="s">
        <v>120</v>
      </c>
      <c r="X445" s="103">
        <v>69151</v>
      </c>
    </row>
    <row r="446" spans="1:24" s="57" customFormat="1" ht="15" customHeight="1" x14ac:dyDescent="0.2">
      <c r="A446" s="167" t="s">
        <v>268</v>
      </c>
      <c r="B446" s="168" t="s">
        <v>2455</v>
      </c>
      <c r="C446" s="169" t="s">
        <v>2456</v>
      </c>
      <c r="D446" s="170" t="str">
        <f t="shared" si="24"/>
        <v>EL292052-ST</v>
      </c>
      <c r="E446" s="171" t="s">
        <v>2457</v>
      </c>
      <c r="F446" s="171" t="s">
        <v>113</v>
      </c>
      <c r="G446" s="171" t="s">
        <v>114</v>
      </c>
      <c r="H446" s="172">
        <v>8.9499999999999993</v>
      </c>
      <c r="I446" s="125">
        <v>5.25</v>
      </c>
      <c r="J446" s="126">
        <v>5.25</v>
      </c>
      <c r="K446" s="197">
        <v>5.25</v>
      </c>
      <c r="L446" s="247">
        <f t="shared" si="25"/>
        <v>0</v>
      </c>
      <c r="M446" s="214">
        <v>10.5</v>
      </c>
      <c r="N446" s="215">
        <v>3</v>
      </c>
      <c r="O446" s="215">
        <v>48</v>
      </c>
      <c r="P446" s="216"/>
      <c r="Q446" s="217"/>
      <c r="R446" s="218"/>
      <c r="S446" s="215" t="s">
        <v>2458</v>
      </c>
      <c r="T446" s="207" t="s">
        <v>117</v>
      </c>
      <c r="U446" s="238" t="s">
        <v>2459</v>
      </c>
      <c r="V446" s="207" t="s">
        <v>2460</v>
      </c>
      <c r="W446" s="207" t="s">
        <v>120</v>
      </c>
      <c r="X446" s="103">
        <v>69153</v>
      </c>
    </row>
    <row r="447" spans="1:24" s="57" customFormat="1" ht="15" customHeight="1" x14ac:dyDescent="0.2">
      <c r="A447" s="167" t="s">
        <v>292</v>
      </c>
      <c r="B447" s="168" t="s">
        <v>2461</v>
      </c>
      <c r="C447" s="169" t="s">
        <v>2462</v>
      </c>
      <c r="D447" s="170" t="str">
        <f t="shared" si="24"/>
        <v>EL292159-ST</v>
      </c>
      <c r="E447" s="171" t="s">
        <v>2463</v>
      </c>
      <c r="F447" s="171" t="s">
        <v>113</v>
      </c>
      <c r="G447" s="171" t="s">
        <v>114</v>
      </c>
      <c r="H447" s="172">
        <v>5.95</v>
      </c>
      <c r="I447" s="125">
        <v>5.25</v>
      </c>
      <c r="J447" s="126">
        <v>5.25</v>
      </c>
      <c r="K447" s="197">
        <v>5.25</v>
      </c>
      <c r="L447" s="247">
        <f t="shared" si="25"/>
        <v>0</v>
      </c>
      <c r="M447" s="214">
        <v>10.5</v>
      </c>
      <c r="N447" s="215">
        <v>3</v>
      </c>
      <c r="O447" s="215">
        <v>48</v>
      </c>
      <c r="P447" s="216"/>
      <c r="Q447" s="217"/>
      <c r="R447" s="218"/>
      <c r="S447" s="215" t="s">
        <v>2464</v>
      </c>
      <c r="T447" s="207" t="s">
        <v>117</v>
      </c>
      <c r="U447" s="238" t="s">
        <v>2465</v>
      </c>
      <c r="V447" s="207" t="s">
        <v>670</v>
      </c>
      <c r="W447" s="207" t="s">
        <v>120</v>
      </c>
      <c r="X447" s="103">
        <v>47005</v>
      </c>
    </row>
    <row r="448" spans="1:24" s="57" customFormat="1" ht="15" customHeight="1" x14ac:dyDescent="0.2">
      <c r="A448" s="167" t="s">
        <v>431</v>
      </c>
      <c r="B448" s="168" t="s">
        <v>2466</v>
      </c>
      <c r="C448" s="169" t="s">
        <v>2467</v>
      </c>
      <c r="D448" s="170" t="str">
        <f t="shared" si="24"/>
        <v>EL292160-ST</v>
      </c>
      <c r="E448" s="171" t="s">
        <v>2468</v>
      </c>
      <c r="F448" s="171" t="s">
        <v>113</v>
      </c>
      <c r="G448" s="171" t="s">
        <v>2469</v>
      </c>
      <c r="H448" s="172">
        <v>9.9</v>
      </c>
      <c r="I448" s="125">
        <v>10.99</v>
      </c>
      <c r="J448" s="126">
        <v>10.99</v>
      </c>
      <c r="K448" s="197">
        <v>10.99</v>
      </c>
      <c r="L448" s="247">
        <f t="shared" si="25"/>
        <v>0</v>
      </c>
      <c r="M448" s="214">
        <v>21.99</v>
      </c>
      <c r="N448" s="215">
        <v>3</v>
      </c>
      <c r="O448" s="215">
        <v>48</v>
      </c>
      <c r="P448" s="216"/>
      <c r="Q448" s="217"/>
      <c r="R448" s="218"/>
      <c r="S448" s="215" t="s">
        <v>2470</v>
      </c>
      <c r="T448" s="207" t="s">
        <v>117</v>
      </c>
      <c r="U448" s="238" t="s">
        <v>2471</v>
      </c>
      <c r="V448" s="207" t="s">
        <v>2472</v>
      </c>
      <c r="W448" s="207" t="s">
        <v>120</v>
      </c>
      <c r="X448" s="103">
        <v>69154</v>
      </c>
    </row>
    <row r="449" spans="1:24" s="57" customFormat="1" ht="15" customHeight="1" x14ac:dyDescent="0.2">
      <c r="A449" s="167" t="s">
        <v>431</v>
      </c>
      <c r="B449" s="168" t="s">
        <v>2473</v>
      </c>
      <c r="C449" s="169" t="s">
        <v>2474</v>
      </c>
      <c r="D449" s="170" t="str">
        <f t="shared" si="24"/>
        <v>EL292161-ST</v>
      </c>
      <c r="E449" s="171" t="s">
        <v>2475</v>
      </c>
      <c r="F449" s="171" t="s">
        <v>113</v>
      </c>
      <c r="G449" s="171" t="s">
        <v>2469</v>
      </c>
      <c r="H449" s="172">
        <v>9.9</v>
      </c>
      <c r="I449" s="125">
        <v>10.99</v>
      </c>
      <c r="J449" s="126">
        <v>10.99</v>
      </c>
      <c r="K449" s="197">
        <v>10.99</v>
      </c>
      <c r="L449" s="247">
        <f t="shared" si="25"/>
        <v>0</v>
      </c>
      <c r="M449" s="214">
        <v>21.99</v>
      </c>
      <c r="N449" s="215">
        <v>3</v>
      </c>
      <c r="O449" s="215">
        <v>48</v>
      </c>
      <c r="P449" s="216"/>
      <c r="Q449" s="217"/>
      <c r="R449" s="218"/>
      <c r="S449" s="215" t="s">
        <v>2476</v>
      </c>
      <c r="T449" s="207" t="s">
        <v>117</v>
      </c>
      <c r="U449" s="238" t="s">
        <v>2477</v>
      </c>
      <c r="V449" s="207" t="s">
        <v>2472</v>
      </c>
      <c r="W449" s="207" t="s">
        <v>120</v>
      </c>
      <c r="X449" s="103">
        <v>69155</v>
      </c>
    </row>
    <row r="450" spans="1:24" s="57" customFormat="1" ht="15" customHeight="1" x14ac:dyDescent="0.2">
      <c r="A450" s="167" t="s">
        <v>431</v>
      </c>
      <c r="B450" s="168" t="s">
        <v>2478</v>
      </c>
      <c r="C450" s="169" t="s">
        <v>2479</v>
      </c>
      <c r="D450" s="170" t="str">
        <f t="shared" si="24"/>
        <v>EL292162-ST</v>
      </c>
      <c r="E450" s="171" t="s">
        <v>2480</v>
      </c>
      <c r="F450" s="171" t="s">
        <v>113</v>
      </c>
      <c r="G450" s="171" t="s">
        <v>2469</v>
      </c>
      <c r="H450" s="172">
        <v>9.9</v>
      </c>
      <c r="I450" s="125">
        <v>10.99</v>
      </c>
      <c r="J450" s="126">
        <v>10.99</v>
      </c>
      <c r="K450" s="197">
        <v>10.99</v>
      </c>
      <c r="L450" s="247">
        <f t="shared" si="25"/>
        <v>0</v>
      </c>
      <c r="M450" s="214">
        <v>21.99</v>
      </c>
      <c r="N450" s="215">
        <v>3</v>
      </c>
      <c r="O450" s="215">
        <v>48</v>
      </c>
      <c r="P450" s="216"/>
      <c r="Q450" s="217"/>
      <c r="R450" s="218"/>
      <c r="S450" s="215" t="s">
        <v>2481</v>
      </c>
      <c r="T450" s="207" t="s">
        <v>117</v>
      </c>
      <c r="U450" s="238" t="s">
        <v>2482</v>
      </c>
      <c r="V450" s="207" t="s">
        <v>2472</v>
      </c>
      <c r="W450" s="207" t="s">
        <v>120</v>
      </c>
      <c r="X450" s="103">
        <v>69156</v>
      </c>
    </row>
    <row r="451" spans="1:24" s="57" customFormat="1" ht="15" customHeight="1" x14ac:dyDescent="0.2">
      <c r="A451" s="167" t="s">
        <v>163</v>
      </c>
      <c r="B451" s="168" t="s">
        <v>2483</v>
      </c>
      <c r="C451" s="169" t="s">
        <v>2484</v>
      </c>
      <c r="D451" s="170" t="str">
        <f t="shared" si="24"/>
        <v>EL292193-ST</v>
      </c>
      <c r="E451" s="171" t="s">
        <v>2485</v>
      </c>
      <c r="F451" s="171" t="s">
        <v>2486</v>
      </c>
      <c r="G451" s="171" t="s">
        <v>2487</v>
      </c>
      <c r="H451" s="175">
        <v>5.95</v>
      </c>
      <c r="I451" s="127">
        <v>2.99</v>
      </c>
      <c r="J451" s="126">
        <v>2.99</v>
      </c>
      <c r="K451" s="197">
        <v>2.99</v>
      </c>
      <c r="L451" s="248">
        <f t="shared" si="25"/>
        <v>0</v>
      </c>
      <c r="M451" s="214">
        <v>5.99</v>
      </c>
      <c r="N451" s="215">
        <v>12</v>
      </c>
      <c r="O451" s="215">
        <v>48</v>
      </c>
      <c r="P451" s="216"/>
      <c r="Q451" s="219"/>
      <c r="R451" s="218"/>
      <c r="S451" s="215" t="s">
        <v>2488</v>
      </c>
      <c r="T451" s="207" t="s">
        <v>514</v>
      </c>
      <c r="U451" s="243" t="s">
        <v>2489</v>
      </c>
      <c r="V451" s="207" t="s">
        <v>2487</v>
      </c>
      <c r="W451" s="207" t="s">
        <v>1331</v>
      </c>
      <c r="X451" s="33">
        <v>47362</v>
      </c>
    </row>
    <row r="452" spans="1:24" s="57" customFormat="1" ht="15" customHeight="1" x14ac:dyDescent="0.2">
      <c r="A452" s="167" t="s">
        <v>163</v>
      </c>
      <c r="B452" s="168" t="s">
        <v>2490</v>
      </c>
      <c r="C452" s="169" t="s">
        <v>2491</v>
      </c>
      <c r="D452" s="170" t="str">
        <f t="shared" si="24"/>
        <v>EL292195-ST</v>
      </c>
      <c r="E452" s="171" t="s">
        <v>2492</v>
      </c>
      <c r="F452" s="171" t="s">
        <v>2486</v>
      </c>
      <c r="G452" s="171" t="s">
        <v>2487</v>
      </c>
      <c r="H452" s="172">
        <v>5.95</v>
      </c>
      <c r="I452" s="125">
        <v>2.99</v>
      </c>
      <c r="J452" s="126">
        <v>2.99</v>
      </c>
      <c r="K452" s="197">
        <v>2.99</v>
      </c>
      <c r="L452" s="247">
        <f t="shared" si="25"/>
        <v>0</v>
      </c>
      <c r="M452" s="214">
        <v>5.99</v>
      </c>
      <c r="N452" s="215">
        <v>12</v>
      </c>
      <c r="O452" s="215">
        <v>48</v>
      </c>
      <c r="P452" s="216"/>
      <c r="Q452" s="217"/>
      <c r="R452" s="218"/>
      <c r="S452" s="215" t="s">
        <v>2493</v>
      </c>
      <c r="T452" s="207" t="s">
        <v>514</v>
      </c>
      <c r="U452" s="239" t="s">
        <v>2494</v>
      </c>
      <c r="V452" s="207" t="s">
        <v>2487</v>
      </c>
      <c r="W452" s="207" t="s">
        <v>1331</v>
      </c>
      <c r="X452" s="33">
        <v>47364</v>
      </c>
    </row>
    <row r="453" spans="1:24" s="57" customFormat="1" ht="15" customHeight="1" x14ac:dyDescent="0.2">
      <c r="A453" s="167" t="s">
        <v>163</v>
      </c>
      <c r="B453" s="168" t="s">
        <v>2495</v>
      </c>
      <c r="C453" s="169" t="s">
        <v>2496</v>
      </c>
      <c r="D453" s="170" t="str">
        <f t="shared" si="24"/>
        <v>EL292197-ST</v>
      </c>
      <c r="E453" s="171" t="s">
        <v>2497</v>
      </c>
      <c r="F453" s="171" t="s">
        <v>2486</v>
      </c>
      <c r="G453" s="171" t="s">
        <v>2487</v>
      </c>
      <c r="H453" s="172">
        <v>5.95</v>
      </c>
      <c r="I453" s="125">
        <v>2.99</v>
      </c>
      <c r="J453" s="126">
        <v>2.99</v>
      </c>
      <c r="K453" s="197">
        <v>2.99</v>
      </c>
      <c r="L453" s="247">
        <f t="shared" si="25"/>
        <v>0</v>
      </c>
      <c r="M453" s="214">
        <v>5.99</v>
      </c>
      <c r="N453" s="215">
        <v>12</v>
      </c>
      <c r="O453" s="215">
        <v>48</v>
      </c>
      <c r="P453" s="216"/>
      <c r="Q453" s="217"/>
      <c r="R453" s="218"/>
      <c r="S453" s="215" t="s">
        <v>2498</v>
      </c>
      <c r="T453" s="207" t="s">
        <v>514</v>
      </c>
      <c r="U453" s="239" t="s">
        <v>2499</v>
      </c>
      <c r="V453" s="207" t="s">
        <v>2487</v>
      </c>
      <c r="W453" s="207" t="s">
        <v>1331</v>
      </c>
      <c r="X453" s="33">
        <v>69159</v>
      </c>
    </row>
    <row r="454" spans="1:24" s="57" customFormat="1" ht="15" customHeight="1" x14ac:dyDescent="0.2">
      <c r="A454" s="167" t="s">
        <v>292</v>
      </c>
      <c r="B454" s="168" t="s">
        <v>2500</v>
      </c>
      <c r="C454" s="169" t="s">
        <v>2501</v>
      </c>
      <c r="D454" s="170" t="str">
        <f t="shared" si="24"/>
        <v>EL292215-ST</v>
      </c>
      <c r="E454" s="171" t="s">
        <v>2502</v>
      </c>
      <c r="F454" s="171" t="s">
        <v>378</v>
      </c>
      <c r="G454" s="171" t="s">
        <v>379</v>
      </c>
      <c r="H454" s="172">
        <v>17.5</v>
      </c>
      <c r="I454" s="125">
        <v>4.99</v>
      </c>
      <c r="J454" s="126">
        <v>4.99</v>
      </c>
      <c r="K454" s="197">
        <v>4.99</v>
      </c>
      <c r="L454" s="247">
        <f t="shared" si="25"/>
        <v>0</v>
      </c>
      <c r="M454" s="214">
        <v>9.99</v>
      </c>
      <c r="N454" s="215">
        <v>6</v>
      </c>
      <c r="O454" s="215">
        <v>12</v>
      </c>
      <c r="P454" s="216"/>
      <c r="Q454" s="217"/>
      <c r="R454" s="218"/>
      <c r="S454" s="215" t="s">
        <v>2503</v>
      </c>
      <c r="T454" s="207" t="s">
        <v>117</v>
      </c>
      <c r="U454" s="238" t="s">
        <v>2504</v>
      </c>
      <c r="V454" s="207" t="s">
        <v>382</v>
      </c>
      <c r="W454" s="207" t="s">
        <v>120</v>
      </c>
      <c r="X454" s="103">
        <v>69161</v>
      </c>
    </row>
    <row r="455" spans="1:24" s="57" customFormat="1" ht="15" customHeight="1" x14ac:dyDescent="0.2">
      <c r="A455" s="167" t="s">
        <v>292</v>
      </c>
      <c r="B455" s="168" t="s">
        <v>2505</v>
      </c>
      <c r="C455" s="169" t="s">
        <v>2506</v>
      </c>
      <c r="D455" s="170" t="str">
        <f t="shared" si="24"/>
        <v>EL292216-ST</v>
      </c>
      <c r="E455" s="171" t="s">
        <v>2507</v>
      </c>
      <c r="F455" s="171" t="s">
        <v>378</v>
      </c>
      <c r="G455" s="171" t="s">
        <v>406</v>
      </c>
      <c r="H455" s="172">
        <v>17.5</v>
      </c>
      <c r="I455" s="125">
        <v>4.99</v>
      </c>
      <c r="J455" s="126">
        <v>4.99</v>
      </c>
      <c r="K455" s="197">
        <v>5.25</v>
      </c>
      <c r="L455" s="247">
        <f t="shared" si="25"/>
        <v>0.25999999999999979</v>
      </c>
      <c r="M455" s="214">
        <v>9.99</v>
      </c>
      <c r="N455" s="215">
        <v>6</v>
      </c>
      <c r="O455" s="215">
        <v>12</v>
      </c>
      <c r="P455" s="216"/>
      <c r="Q455" s="217"/>
      <c r="R455" s="218"/>
      <c r="S455" s="215" t="s">
        <v>2508</v>
      </c>
      <c r="T455" s="207" t="s">
        <v>117</v>
      </c>
      <c r="U455" s="238" t="s">
        <v>2509</v>
      </c>
      <c r="V455" s="207" t="s">
        <v>415</v>
      </c>
      <c r="W455" s="207" t="s">
        <v>120</v>
      </c>
      <c r="X455" s="103">
        <v>69162</v>
      </c>
    </row>
    <row r="456" spans="1:24" s="57" customFormat="1" ht="15" customHeight="1" x14ac:dyDescent="0.2">
      <c r="A456" s="167" t="s">
        <v>292</v>
      </c>
      <c r="B456" s="168" t="s">
        <v>2510</v>
      </c>
      <c r="C456" s="169" t="s">
        <v>2511</v>
      </c>
      <c r="D456" s="170" t="str">
        <f t="shared" si="24"/>
        <v>EL292217-ST</v>
      </c>
      <c r="E456" s="171" t="s">
        <v>2512</v>
      </c>
      <c r="F456" s="171" t="s">
        <v>378</v>
      </c>
      <c r="G456" s="171" t="s">
        <v>406</v>
      </c>
      <c r="H456" s="172">
        <v>17.5</v>
      </c>
      <c r="I456" s="125">
        <v>4.99</v>
      </c>
      <c r="J456" s="126">
        <v>4.99</v>
      </c>
      <c r="K456" s="197">
        <v>5.75</v>
      </c>
      <c r="L456" s="247">
        <f t="shared" si="25"/>
        <v>0.75999999999999979</v>
      </c>
      <c r="M456" s="214">
        <v>9.99</v>
      </c>
      <c r="N456" s="215">
        <v>6</v>
      </c>
      <c r="O456" s="215">
        <v>12</v>
      </c>
      <c r="P456" s="216"/>
      <c r="Q456" s="217"/>
      <c r="R456" s="218"/>
      <c r="S456" s="215" t="s">
        <v>2513</v>
      </c>
      <c r="T456" s="207" t="s">
        <v>117</v>
      </c>
      <c r="U456" s="238" t="s">
        <v>2514</v>
      </c>
      <c r="V456" s="207" t="s">
        <v>409</v>
      </c>
      <c r="W456" s="207" t="s">
        <v>120</v>
      </c>
      <c r="X456" s="103">
        <v>69163</v>
      </c>
    </row>
    <row r="457" spans="1:24" s="57" customFormat="1" ht="15" customHeight="1" x14ac:dyDescent="0.2">
      <c r="A457" s="167" t="s">
        <v>967</v>
      </c>
      <c r="B457" s="168" t="s">
        <v>2515</v>
      </c>
      <c r="C457" s="169" t="s">
        <v>2516</v>
      </c>
      <c r="D457" s="170" t="str">
        <f t="shared" si="24"/>
        <v>EL300030-ST</v>
      </c>
      <c r="E457" s="171" t="s">
        <v>2517</v>
      </c>
      <c r="F457" s="171" t="s">
        <v>113</v>
      </c>
      <c r="G457" s="171" t="s">
        <v>114</v>
      </c>
      <c r="H457" s="172">
        <v>4.95</v>
      </c>
      <c r="I457" s="125">
        <v>4.5</v>
      </c>
      <c r="J457" s="126">
        <v>4.5</v>
      </c>
      <c r="K457" s="197">
        <v>4.5</v>
      </c>
      <c r="L457" s="247">
        <f t="shared" si="25"/>
        <v>0</v>
      </c>
      <c r="M457" s="214">
        <v>8.99</v>
      </c>
      <c r="N457" s="215">
        <v>6</v>
      </c>
      <c r="O457" s="215">
        <v>48</v>
      </c>
      <c r="P457" s="216"/>
      <c r="Q457" s="217"/>
      <c r="R457" s="218"/>
      <c r="S457" s="215" t="s">
        <v>2518</v>
      </c>
      <c r="T457" s="207" t="s">
        <v>117</v>
      </c>
      <c r="U457" s="238" t="s">
        <v>2519</v>
      </c>
      <c r="V457" s="207" t="s">
        <v>2520</v>
      </c>
      <c r="W457" s="207" t="s">
        <v>120</v>
      </c>
      <c r="X457" s="103">
        <v>69164</v>
      </c>
    </row>
    <row r="458" spans="1:24" s="57" customFormat="1" ht="15" customHeight="1" x14ac:dyDescent="0.2">
      <c r="A458" s="167" t="s">
        <v>137</v>
      </c>
      <c r="B458" s="168" t="s">
        <v>2521</v>
      </c>
      <c r="C458" s="169" t="s">
        <v>2522</v>
      </c>
      <c r="D458" s="170" t="str">
        <f t="shared" si="24"/>
        <v>EL300130-ST</v>
      </c>
      <c r="E458" s="171" t="s">
        <v>2523</v>
      </c>
      <c r="F458" s="171" t="s">
        <v>113</v>
      </c>
      <c r="G458" s="171" t="s">
        <v>601</v>
      </c>
      <c r="H458" s="172">
        <v>7.5</v>
      </c>
      <c r="I458" s="125">
        <v>7.5</v>
      </c>
      <c r="J458" s="126">
        <v>7.5</v>
      </c>
      <c r="K458" s="197">
        <v>7.5</v>
      </c>
      <c r="L458" s="247">
        <f t="shared" si="25"/>
        <v>0</v>
      </c>
      <c r="M458" s="214">
        <v>14.99</v>
      </c>
      <c r="N458" s="215">
        <v>6</v>
      </c>
      <c r="O458" s="215">
        <v>48</v>
      </c>
      <c r="P458" s="216"/>
      <c r="Q458" s="217"/>
      <c r="R458" s="218"/>
      <c r="S458" s="215" t="s">
        <v>2524</v>
      </c>
      <c r="T458" s="207" t="s">
        <v>117</v>
      </c>
      <c r="U458" s="238" t="s">
        <v>2525</v>
      </c>
      <c r="V458" s="207" t="s">
        <v>2005</v>
      </c>
      <c r="W458" s="207" t="s">
        <v>120</v>
      </c>
      <c r="X458" s="103">
        <v>18159</v>
      </c>
    </row>
    <row r="459" spans="1:24" s="57" customFormat="1" ht="15" customHeight="1" x14ac:dyDescent="0.2">
      <c r="A459" s="167" t="s">
        <v>137</v>
      </c>
      <c r="B459" s="168" t="s">
        <v>2526</v>
      </c>
      <c r="C459" s="169" t="s">
        <v>2527</v>
      </c>
      <c r="D459" s="170" t="str">
        <f t="shared" si="24"/>
        <v>EL300131-ST</v>
      </c>
      <c r="E459" s="171" t="s">
        <v>2528</v>
      </c>
      <c r="F459" s="171" t="s">
        <v>113</v>
      </c>
      <c r="G459" s="171" t="s">
        <v>114</v>
      </c>
      <c r="H459" s="172">
        <v>7.5</v>
      </c>
      <c r="I459" s="125">
        <v>7.5</v>
      </c>
      <c r="J459" s="126">
        <v>7.5</v>
      </c>
      <c r="K459" s="197">
        <v>7.5</v>
      </c>
      <c r="L459" s="247">
        <f t="shared" si="25"/>
        <v>0</v>
      </c>
      <c r="M459" s="214">
        <v>14.99</v>
      </c>
      <c r="N459" s="215">
        <v>6</v>
      </c>
      <c r="O459" s="215">
        <v>48</v>
      </c>
      <c r="P459" s="216"/>
      <c r="Q459" s="217"/>
      <c r="R459" s="218"/>
      <c r="S459" s="215" t="s">
        <v>2529</v>
      </c>
      <c r="T459" s="207" t="s">
        <v>117</v>
      </c>
      <c r="U459" s="238" t="s">
        <v>2530</v>
      </c>
      <c r="V459" s="207" t="s">
        <v>1833</v>
      </c>
      <c r="W459" s="207" t="s">
        <v>120</v>
      </c>
      <c r="X459" s="103">
        <v>69165</v>
      </c>
    </row>
    <row r="460" spans="1:24" s="57" customFormat="1" ht="15" customHeight="1" x14ac:dyDescent="0.2">
      <c r="A460" s="167" t="s">
        <v>383</v>
      </c>
      <c r="B460" s="168" t="s">
        <v>2531</v>
      </c>
      <c r="C460" s="169" t="s">
        <v>2532</v>
      </c>
      <c r="D460" s="170" t="str">
        <f t="shared" si="24"/>
        <v>EL300134-ST</v>
      </c>
      <c r="E460" s="171" t="s">
        <v>2533</v>
      </c>
      <c r="F460" s="171" t="s">
        <v>113</v>
      </c>
      <c r="G460" s="171" t="s">
        <v>601</v>
      </c>
      <c r="H460" s="172">
        <v>7.5</v>
      </c>
      <c r="I460" s="125">
        <v>7.5</v>
      </c>
      <c r="J460" s="126">
        <v>7.5</v>
      </c>
      <c r="K460" s="197">
        <v>7.5</v>
      </c>
      <c r="L460" s="247">
        <f t="shared" si="25"/>
        <v>0</v>
      </c>
      <c r="M460" s="214">
        <v>14.99</v>
      </c>
      <c r="N460" s="215">
        <v>6</v>
      </c>
      <c r="O460" s="215">
        <v>96</v>
      </c>
      <c r="P460" s="216"/>
      <c r="Q460" s="217"/>
      <c r="R460" s="218"/>
      <c r="S460" s="215" t="s">
        <v>2534</v>
      </c>
      <c r="T460" s="207" t="s">
        <v>117</v>
      </c>
      <c r="U460" s="238" t="s">
        <v>2535</v>
      </c>
      <c r="V460" s="207" t="s">
        <v>2005</v>
      </c>
      <c r="W460" s="207" t="s">
        <v>120</v>
      </c>
      <c r="X460" s="103">
        <v>18158</v>
      </c>
    </row>
    <row r="461" spans="1:24" s="57" customFormat="1" ht="15" customHeight="1" x14ac:dyDescent="0.2">
      <c r="A461" s="167" t="s">
        <v>2355</v>
      </c>
      <c r="B461" s="168" t="s">
        <v>2536</v>
      </c>
      <c r="C461" s="169" t="s">
        <v>2537</v>
      </c>
      <c r="D461" s="170" t="str">
        <f t="shared" si="24"/>
        <v>EL300135-ST</v>
      </c>
      <c r="E461" s="171" t="s">
        <v>2538</v>
      </c>
      <c r="F461" s="171" t="s">
        <v>113</v>
      </c>
      <c r="G461" s="171" t="s">
        <v>601</v>
      </c>
      <c r="H461" s="172">
        <v>7.5</v>
      </c>
      <c r="I461" s="125">
        <v>7.5</v>
      </c>
      <c r="J461" s="126">
        <v>7.5</v>
      </c>
      <c r="K461" s="197">
        <v>7.5</v>
      </c>
      <c r="L461" s="247">
        <f t="shared" si="25"/>
        <v>0</v>
      </c>
      <c r="M461" s="214">
        <v>14.99</v>
      </c>
      <c r="N461" s="215">
        <v>6</v>
      </c>
      <c r="O461" s="215">
        <v>120</v>
      </c>
      <c r="P461" s="216"/>
      <c r="Q461" s="217"/>
      <c r="R461" s="218"/>
      <c r="S461" s="215" t="s">
        <v>2539</v>
      </c>
      <c r="T461" s="207" t="s">
        <v>117</v>
      </c>
      <c r="U461" s="238" t="s">
        <v>2540</v>
      </c>
      <c r="V461" s="207" t="s">
        <v>2520</v>
      </c>
      <c r="W461" s="207" t="s">
        <v>120</v>
      </c>
      <c r="X461" s="103">
        <v>69166</v>
      </c>
    </row>
    <row r="462" spans="1:24" s="57" customFormat="1" ht="15" customHeight="1" x14ac:dyDescent="0.2">
      <c r="A462" s="167" t="s">
        <v>357</v>
      </c>
      <c r="B462" s="168" t="s">
        <v>2541</v>
      </c>
      <c r="C462" s="169" t="s">
        <v>2542</v>
      </c>
      <c r="D462" s="170" t="str">
        <f t="shared" si="24"/>
        <v>EL300230-ST</v>
      </c>
      <c r="E462" s="171" t="s">
        <v>2543</v>
      </c>
      <c r="F462" s="171" t="s">
        <v>113</v>
      </c>
      <c r="G462" s="171" t="s">
        <v>114</v>
      </c>
      <c r="H462" s="172">
        <v>5.95</v>
      </c>
      <c r="I462" s="125">
        <v>6.5</v>
      </c>
      <c r="J462" s="126">
        <v>6.5</v>
      </c>
      <c r="K462" s="197">
        <v>6.5</v>
      </c>
      <c r="L462" s="247">
        <f t="shared" si="25"/>
        <v>0</v>
      </c>
      <c r="M462" s="214">
        <v>12.99</v>
      </c>
      <c r="N462" s="215">
        <v>6</v>
      </c>
      <c r="O462" s="215">
        <v>120</v>
      </c>
      <c r="P462" s="216"/>
      <c r="Q462" s="217"/>
      <c r="R462" s="38">
        <v>68</v>
      </c>
      <c r="S462" s="215" t="s">
        <v>2544</v>
      </c>
      <c r="T462" s="207" t="s">
        <v>117</v>
      </c>
      <c r="U462" s="238" t="s">
        <v>2545</v>
      </c>
      <c r="V462" s="207" t="s">
        <v>2546</v>
      </c>
      <c r="W462" s="207" t="s">
        <v>120</v>
      </c>
      <c r="X462" s="103">
        <v>69168</v>
      </c>
    </row>
    <row r="463" spans="1:24" s="57" customFormat="1" ht="15" customHeight="1" x14ac:dyDescent="0.2">
      <c r="A463" s="167" t="s">
        <v>357</v>
      </c>
      <c r="B463" s="168" t="s">
        <v>2547</v>
      </c>
      <c r="C463" s="169" t="s">
        <v>2548</v>
      </c>
      <c r="D463" s="170" t="str">
        <f t="shared" si="24"/>
        <v>EL300330-ST</v>
      </c>
      <c r="E463" s="171" t="s">
        <v>2549</v>
      </c>
      <c r="F463" s="171" t="s">
        <v>113</v>
      </c>
      <c r="G463" s="171" t="s">
        <v>114</v>
      </c>
      <c r="H463" s="172">
        <v>5.95</v>
      </c>
      <c r="I463" s="125">
        <v>6.5</v>
      </c>
      <c r="J463" s="126">
        <v>6.5</v>
      </c>
      <c r="K463" s="197">
        <v>6.5</v>
      </c>
      <c r="L463" s="247">
        <f t="shared" si="25"/>
        <v>0</v>
      </c>
      <c r="M463" s="214">
        <v>12.99</v>
      </c>
      <c r="N463" s="215">
        <v>6</v>
      </c>
      <c r="O463" s="215">
        <v>120</v>
      </c>
      <c r="P463" s="216"/>
      <c r="Q463" s="217"/>
      <c r="R463" s="218"/>
      <c r="S463" s="215" t="s">
        <v>2550</v>
      </c>
      <c r="T463" s="207" t="s">
        <v>117</v>
      </c>
      <c r="U463" s="238" t="s">
        <v>2551</v>
      </c>
      <c r="V463" s="207" t="s">
        <v>2520</v>
      </c>
      <c r="W463" s="207" t="s">
        <v>120</v>
      </c>
      <c r="X463" s="103">
        <v>69169</v>
      </c>
    </row>
    <row r="464" spans="1:24" s="57" customFormat="1" ht="15" customHeight="1" x14ac:dyDescent="0.2">
      <c r="A464" s="167" t="s">
        <v>357</v>
      </c>
      <c r="B464" s="168" t="s">
        <v>2552</v>
      </c>
      <c r="C464" s="169" t="s">
        <v>2553</v>
      </c>
      <c r="D464" s="170" t="str">
        <f t="shared" si="24"/>
        <v>EL300430-ST</v>
      </c>
      <c r="E464" s="171" t="s">
        <v>2554</v>
      </c>
      <c r="F464" s="171" t="s">
        <v>113</v>
      </c>
      <c r="G464" s="171" t="s">
        <v>114</v>
      </c>
      <c r="H464" s="172">
        <v>5.95</v>
      </c>
      <c r="I464" s="125">
        <v>6.5</v>
      </c>
      <c r="J464" s="126">
        <v>6.5</v>
      </c>
      <c r="K464" s="197">
        <v>6.5</v>
      </c>
      <c r="L464" s="247">
        <f t="shared" si="25"/>
        <v>0</v>
      </c>
      <c r="M464" s="214">
        <v>12.99</v>
      </c>
      <c r="N464" s="215">
        <v>6</v>
      </c>
      <c r="O464" s="215">
        <v>120</v>
      </c>
      <c r="P464" s="216"/>
      <c r="Q464" s="217"/>
      <c r="R464" s="218"/>
      <c r="S464" s="215" t="s">
        <v>2555</v>
      </c>
      <c r="T464" s="207" t="s">
        <v>117</v>
      </c>
      <c r="U464" s="238" t="s">
        <v>2556</v>
      </c>
      <c r="V464" s="207" t="s">
        <v>2520</v>
      </c>
      <c r="W464" s="207" t="s">
        <v>120</v>
      </c>
      <c r="X464" s="103">
        <v>69170</v>
      </c>
    </row>
    <row r="465" spans="1:24" s="57" customFormat="1" ht="15" customHeight="1" x14ac:dyDescent="0.2">
      <c r="A465" s="167" t="s">
        <v>967</v>
      </c>
      <c r="B465" s="168" t="s">
        <v>2557</v>
      </c>
      <c r="C465" s="169" t="s">
        <v>2558</v>
      </c>
      <c r="D465" s="170" t="str">
        <f t="shared" si="24"/>
        <v>EL300630-ST</v>
      </c>
      <c r="E465" s="171" t="s">
        <v>2559</v>
      </c>
      <c r="F465" s="171" t="s">
        <v>113</v>
      </c>
      <c r="G465" s="171" t="s">
        <v>114</v>
      </c>
      <c r="H465" s="172">
        <v>5.95</v>
      </c>
      <c r="I465" s="125">
        <v>6.5</v>
      </c>
      <c r="J465" s="126">
        <v>6.5</v>
      </c>
      <c r="K465" s="197">
        <v>6.5</v>
      </c>
      <c r="L465" s="247">
        <f t="shared" si="25"/>
        <v>0</v>
      </c>
      <c r="M465" s="214">
        <v>12.99</v>
      </c>
      <c r="N465" s="215">
        <v>6</v>
      </c>
      <c r="O465" s="215">
        <v>96</v>
      </c>
      <c r="P465" s="216"/>
      <c r="Q465" s="217"/>
      <c r="R465" s="218"/>
      <c r="S465" s="215" t="s">
        <v>2560</v>
      </c>
      <c r="T465" s="207" t="s">
        <v>117</v>
      </c>
      <c r="U465" s="238" t="s">
        <v>2561</v>
      </c>
      <c r="V465" s="207" t="s">
        <v>1833</v>
      </c>
      <c r="W465" s="207" t="s">
        <v>120</v>
      </c>
      <c r="X465" s="103">
        <v>68932</v>
      </c>
    </row>
    <row r="466" spans="1:24" s="57" customFormat="1" ht="15" customHeight="1" x14ac:dyDescent="0.2">
      <c r="A466" s="167" t="s">
        <v>967</v>
      </c>
      <c r="B466" s="168" t="s">
        <v>2562</v>
      </c>
      <c r="C466" s="169" t="s">
        <v>2563</v>
      </c>
      <c r="D466" s="170" t="str">
        <f t="shared" si="24"/>
        <v>EL300830-ST</v>
      </c>
      <c r="E466" s="171" t="s">
        <v>2564</v>
      </c>
      <c r="F466" s="171" t="s">
        <v>113</v>
      </c>
      <c r="G466" s="171" t="s">
        <v>601</v>
      </c>
      <c r="H466" s="172">
        <v>7.5</v>
      </c>
      <c r="I466" s="125">
        <v>7.5</v>
      </c>
      <c r="J466" s="126">
        <v>7.5</v>
      </c>
      <c r="K466" s="197">
        <v>7.5</v>
      </c>
      <c r="L466" s="247">
        <f t="shared" si="25"/>
        <v>0</v>
      </c>
      <c r="M466" s="214">
        <v>14.99</v>
      </c>
      <c r="N466" s="215">
        <v>6</v>
      </c>
      <c r="O466" s="215">
        <v>120</v>
      </c>
      <c r="P466" s="216"/>
      <c r="Q466" s="217"/>
      <c r="R466" s="218"/>
      <c r="S466" s="215" t="s">
        <v>2565</v>
      </c>
      <c r="T466" s="207" t="s">
        <v>117</v>
      </c>
      <c r="U466" s="238" t="s">
        <v>2566</v>
      </c>
      <c r="V466" s="207" t="s">
        <v>2005</v>
      </c>
      <c r="W466" s="207" t="s">
        <v>120</v>
      </c>
      <c r="X466" s="103">
        <v>18157</v>
      </c>
    </row>
    <row r="467" spans="1:24" s="57" customFormat="1" ht="15" customHeight="1" x14ac:dyDescent="0.2">
      <c r="A467" s="167" t="s">
        <v>967</v>
      </c>
      <c r="B467" s="168" t="s">
        <v>2567</v>
      </c>
      <c r="C467" s="169" t="s">
        <v>2568</v>
      </c>
      <c r="D467" s="170" t="str">
        <f t="shared" si="24"/>
        <v>EL300831-ST</v>
      </c>
      <c r="E467" s="171" t="s">
        <v>2569</v>
      </c>
      <c r="F467" s="171" t="s">
        <v>113</v>
      </c>
      <c r="G467" s="171" t="s">
        <v>601</v>
      </c>
      <c r="H467" s="172">
        <v>7.5</v>
      </c>
      <c r="I467" s="125">
        <v>7.5</v>
      </c>
      <c r="J467" s="126">
        <v>7.5</v>
      </c>
      <c r="K467" s="197">
        <v>7.5</v>
      </c>
      <c r="L467" s="247">
        <f t="shared" si="25"/>
        <v>0</v>
      </c>
      <c r="M467" s="214">
        <v>14.99</v>
      </c>
      <c r="N467" s="215">
        <v>6</v>
      </c>
      <c r="O467" s="215">
        <v>120</v>
      </c>
      <c r="P467" s="216"/>
      <c r="Q467" s="217"/>
      <c r="R467" s="38">
        <v>83</v>
      </c>
      <c r="S467" s="215" t="s">
        <v>2570</v>
      </c>
      <c r="T467" s="207" t="s">
        <v>117</v>
      </c>
      <c r="U467" s="238" t="s">
        <v>2571</v>
      </c>
      <c r="V467" s="207" t="s">
        <v>2005</v>
      </c>
      <c r="W467" s="207" t="s">
        <v>120</v>
      </c>
      <c r="X467" s="103">
        <v>18156</v>
      </c>
    </row>
    <row r="468" spans="1:24" s="57" customFormat="1" ht="15" customHeight="1" x14ac:dyDescent="0.2">
      <c r="A468" s="167" t="s">
        <v>137</v>
      </c>
      <c r="B468" s="168" t="s">
        <v>2572</v>
      </c>
      <c r="C468" s="169" t="s">
        <v>2573</v>
      </c>
      <c r="D468" s="170" t="str">
        <f t="shared" ref="D468:D531" si="26">HYPERLINK(U468,C468)</f>
        <v>EL301130-ST</v>
      </c>
      <c r="E468" s="171" t="s">
        <v>2574</v>
      </c>
      <c r="F468" s="171" t="s">
        <v>113</v>
      </c>
      <c r="G468" s="171" t="s">
        <v>601</v>
      </c>
      <c r="H468" s="172">
        <v>9.9</v>
      </c>
      <c r="I468" s="125">
        <v>8.5</v>
      </c>
      <c r="J468" s="126">
        <v>8.5</v>
      </c>
      <c r="K468" s="197">
        <v>8.5</v>
      </c>
      <c r="L468" s="247">
        <f t="shared" ref="L468:L531" si="27">K468-J468</f>
        <v>0</v>
      </c>
      <c r="M468" s="214">
        <v>16.989999999999998</v>
      </c>
      <c r="N468" s="215">
        <v>6</v>
      </c>
      <c r="O468" s="215">
        <v>96</v>
      </c>
      <c r="P468" s="216"/>
      <c r="Q468" s="217"/>
      <c r="R468" s="218"/>
      <c r="S468" s="215" t="s">
        <v>2575</v>
      </c>
      <c r="T468" s="207" t="s">
        <v>117</v>
      </c>
      <c r="U468" s="238" t="s">
        <v>2576</v>
      </c>
      <c r="V468" s="207" t="s">
        <v>1833</v>
      </c>
      <c r="W468" s="207" t="s">
        <v>120</v>
      </c>
      <c r="X468" s="103">
        <v>18155</v>
      </c>
    </row>
    <row r="469" spans="1:24" s="57" customFormat="1" ht="15" customHeight="1" x14ac:dyDescent="0.2">
      <c r="A469" s="167" t="s">
        <v>383</v>
      </c>
      <c r="B469" s="168" t="s">
        <v>2577</v>
      </c>
      <c r="C469" s="169" t="s">
        <v>2578</v>
      </c>
      <c r="D469" s="170" t="str">
        <f t="shared" si="26"/>
        <v>EL301231-ST</v>
      </c>
      <c r="E469" s="171" t="s">
        <v>2579</v>
      </c>
      <c r="F469" s="171" t="s">
        <v>113</v>
      </c>
      <c r="G469" s="171" t="s">
        <v>601</v>
      </c>
      <c r="H469" s="172">
        <v>9.9</v>
      </c>
      <c r="I469" s="125">
        <v>8.5</v>
      </c>
      <c r="J469" s="126">
        <v>8.5</v>
      </c>
      <c r="K469" s="197">
        <v>8.5</v>
      </c>
      <c r="L469" s="247">
        <f t="shared" si="27"/>
        <v>0</v>
      </c>
      <c r="M469" s="214">
        <v>16.989999999999998</v>
      </c>
      <c r="N469" s="215">
        <v>6</v>
      </c>
      <c r="O469" s="215">
        <v>96</v>
      </c>
      <c r="P469" s="216"/>
      <c r="Q469" s="217"/>
      <c r="R469" s="218"/>
      <c r="S469" s="215" t="s">
        <v>2580</v>
      </c>
      <c r="T469" s="207" t="s">
        <v>117</v>
      </c>
      <c r="U469" s="238" t="s">
        <v>2581</v>
      </c>
      <c r="V469" s="207" t="s">
        <v>1833</v>
      </c>
      <c r="W469" s="207" t="s">
        <v>120</v>
      </c>
      <c r="X469" s="103">
        <v>3430</v>
      </c>
    </row>
    <row r="470" spans="1:24" s="57" customFormat="1" ht="15" customHeight="1" x14ac:dyDescent="0.2">
      <c r="A470" s="167" t="s">
        <v>151</v>
      </c>
      <c r="B470" s="168" t="s">
        <v>2582</v>
      </c>
      <c r="C470" s="169" t="s">
        <v>2583</v>
      </c>
      <c r="D470" s="170" t="str">
        <f t="shared" si="26"/>
        <v>EL301730-ST</v>
      </c>
      <c r="E470" s="171" t="s">
        <v>2584</v>
      </c>
      <c r="F470" s="171" t="s">
        <v>113</v>
      </c>
      <c r="G470" s="171" t="s">
        <v>114</v>
      </c>
      <c r="H470" s="172">
        <v>5.95</v>
      </c>
      <c r="I470" s="125">
        <v>3.5</v>
      </c>
      <c r="J470" s="126">
        <v>3.5</v>
      </c>
      <c r="K470" s="197">
        <v>3.5</v>
      </c>
      <c r="L470" s="247">
        <f t="shared" si="27"/>
        <v>0</v>
      </c>
      <c r="M470" s="214">
        <v>6.99</v>
      </c>
      <c r="N470" s="215">
        <v>6</v>
      </c>
      <c r="O470" s="215">
        <v>288</v>
      </c>
      <c r="P470" s="216"/>
      <c r="Q470" s="217"/>
      <c r="R470" s="218"/>
      <c r="S470" s="215" t="s">
        <v>2585</v>
      </c>
      <c r="T470" s="207" t="s">
        <v>117</v>
      </c>
      <c r="U470" s="238" t="s">
        <v>2586</v>
      </c>
      <c r="V470" s="207" t="s">
        <v>1833</v>
      </c>
      <c r="W470" s="207" t="s">
        <v>120</v>
      </c>
      <c r="X470" s="103">
        <v>69171</v>
      </c>
    </row>
    <row r="471" spans="1:24" s="57" customFormat="1" ht="15" customHeight="1" x14ac:dyDescent="0.2">
      <c r="A471" s="167" t="s">
        <v>151</v>
      </c>
      <c r="B471" s="168" t="s">
        <v>2587</v>
      </c>
      <c r="C471" s="169" t="s">
        <v>2588</v>
      </c>
      <c r="D471" s="170" t="str">
        <f t="shared" si="26"/>
        <v>EL301750-ST</v>
      </c>
      <c r="E471" s="171" t="s">
        <v>2589</v>
      </c>
      <c r="F471" s="171" t="s">
        <v>113</v>
      </c>
      <c r="G471" s="171" t="s">
        <v>114</v>
      </c>
      <c r="H471" s="172">
        <v>5.95</v>
      </c>
      <c r="I471" s="125">
        <v>6.5</v>
      </c>
      <c r="J471" s="126">
        <v>6.5</v>
      </c>
      <c r="K471" s="197">
        <v>6.5</v>
      </c>
      <c r="L471" s="247">
        <f t="shared" si="27"/>
        <v>0</v>
      </c>
      <c r="M471" s="214">
        <v>12.99</v>
      </c>
      <c r="N471" s="215">
        <v>6</v>
      </c>
      <c r="O471" s="215">
        <v>180</v>
      </c>
      <c r="P471" s="216"/>
      <c r="Q471" s="217"/>
      <c r="R471" s="218"/>
      <c r="S471" s="215" t="s">
        <v>2590</v>
      </c>
      <c r="T471" s="207" t="s">
        <v>117</v>
      </c>
      <c r="U471" s="238" t="s">
        <v>2591</v>
      </c>
      <c r="V471" s="207" t="s">
        <v>485</v>
      </c>
      <c r="W471" s="207" t="s">
        <v>120</v>
      </c>
      <c r="X471" s="103">
        <v>14885</v>
      </c>
    </row>
    <row r="472" spans="1:24" s="57" customFormat="1" ht="15" customHeight="1" x14ac:dyDescent="0.2">
      <c r="A472" s="167" t="s">
        <v>151</v>
      </c>
      <c r="B472" s="168" t="s">
        <v>2592</v>
      </c>
      <c r="C472" s="169" t="s">
        <v>2593</v>
      </c>
      <c r="D472" s="170" t="str">
        <f t="shared" si="26"/>
        <v>EL301751-ST</v>
      </c>
      <c r="E472" s="171" t="s">
        <v>2594</v>
      </c>
      <c r="F472" s="171" t="s">
        <v>113</v>
      </c>
      <c r="G472" s="171" t="s">
        <v>114</v>
      </c>
      <c r="H472" s="172">
        <v>5.95</v>
      </c>
      <c r="I472" s="125">
        <v>6.5</v>
      </c>
      <c r="J472" s="126">
        <v>6.5</v>
      </c>
      <c r="K472" s="197">
        <v>6.5</v>
      </c>
      <c r="L472" s="247">
        <f t="shared" si="27"/>
        <v>0</v>
      </c>
      <c r="M472" s="214">
        <v>12.99</v>
      </c>
      <c r="N472" s="215">
        <v>6</v>
      </c>
      <c r="O472" s="215">
        <v>180</v>
      </c>
      <c r="P472" s="216"/>
      <c r="Q472" s="217"/>
      <c r="R472" s="218"/>
      <c r="S472" s="215" t="s">
        <v>2595</v>
      </c>
      <c r="T472" s="207" t="s">
        <v>117</v>
      </c>
      <c r="U472" s="238" t="s">
        <v>2596</v>
      </c>
      <c r="V472" s="207" t="s">
        <v>2597</v>
      </c>
      <c r="W472" s="207" t="s">
        <v>120</v>
      </c>
      <c r="X472" s="103">
        <v>69172</v>
      </c>
    </row>
    <row r="473" spans="1:24" s="57" customFormat="1" ht="15" customHeight="1" x14ac:dyDescent="0.2">
      <c r="A473" s="167" t="s">
        <v>486</v>
      </c>
      <c r="B473" s="168" t="s">
        <v>2598</v>
      </c>
      <c r="C473" s="169" t="s">
        <v>2599</v>
      </c>
      <c r="D473" s="170" t="str">
        <f t="shared" si="26"/>
        <v>EL301756-ST</v>
      </c>
      <c r="E473" s="171" t="s">
        <v>2600</v>
      </c>
      <c r="F473" s="171" t="s">
        <v>113</v>
      </c>
      <c r="G473" s="171" t="s">
        <v>114</v>
      </c>
      <c r="H473" s="172">
        <v>5.95</v>
      </c>
      <c r="I473" s="125">
        <v>6.5</v>
      </c>
      <c r="J473" s="126">
        <v>6.5</v>
      </c>
      <c r="K473" s="197">
        <v>6.5</v>
      </c>
      <c r="L473" s="247">
        <f t="shared" si="27"/>
        <v>0</v>
      </c>
      <c r="M473" s="214">
        <v>12.99</v>
      </c>
      <c r="N473" s="215">
        <v>6</v>
      </c>
      <c r="O473" s="215">
        <v>180</v>
      </c>
      <c r="P473" s="216"/>
      <c r="Q473" s="217"/>
      <c r="R473" s="218"/>
      <c r="S473" s="215" t="s">
        <v>2601</v>
      </c>
      <c r="T473" s="207" t="s">
        <v>117</v>
      </c>
      <c r="U473" s="238" t="s">
        <v>2602</v>
      </c>
      <c r="V473" s="207" t="s">
        <v>485</v>
      </c>
      <c r="W473" s="207" t="s">
        <v>120</v>
      </c>
      <c r="X473" s="103">
        <v>23306</v>
      </c>
    </row>
    <row r="474" spans="1:24" s="57" customFormat="1" ht="15" customHeight="1" x14ac:dyDescent="0.2">
      <c r="A474" s="167" t="s">
        <v>383</v>
      </c>
      <c r="B474" s="168" t="s">
        <v>2603</v>
      </c>
      <c r="C474" s="169" t="s">
        <v>2604</v>
      </c>
      <c r="D474" s="170" t="str">
        <f t="shared" si="26"/>
        <v>EL310430-ST</v>
      </c>
      <c r="E474" s="171" t="s">
        <v>2605</v>
      </c>
      <c r="F474" s="171" t="s">
        <v>113</v>
      </c>
      <c r="G474" s="171" t="s">
        <v>601</v>
      </c>
      <c r="H474" s="172">
        <v>2.5</v>
      </c>
      <c r="I474" s="125">
        <v>3.5</v>
      </c>
      <c r="J474" s="126">
        <v>3.5</v>
      </c>
      <c r="K474" s="197">
        <v>3.5</v>
      </c>
      <c r="L474" s="247">
        <f t="shared" si="27"/>
        <v>0</v>
      </c>
      <c r="M474" s="214">
        <v>6.99</v>
      </c>
      <c r="N474" s="215">
        <v>6</v>
      </c>
      <c r="O474" s="215">
        <v>240</v>
      </c>
      <c r="P474" s="216"/>
      <c r="Q474" s="217"/>
      <c r="R474" s="38">
        <v>91</v>
      </c>
      <c r="S474" s="215" t="s">
        <v>2606</v>
      </c>
      <c r="T474" s="207" t="s">
        <v>117</v>
      </c>
      <c r="U474" s="238" t="s">
        <v>2607</v>
      </c>
      <c r="V474" s="207" t="s">
        <v>2608</v>
      </c>
      <c r="W474" s="207" t="s">
        <v>120</v>
      </c>
      <c r="X474" s="103">
        <v>18153</v>
      </c>
    </row>
    <row r="475" spans="1:24" s="57" customFormat="1" ht="15" customHeight="1" x14ac:dyDescent="0.2">
      <c r="A475" s="167" t="s">
        <v>383</v>
      </c>
      <c r="B475" s="168" t="s">
        <v>2609</v>
      </c>
      <c r="C475" s="169" t="s">
        <v>2610</v>
      </c>
      <c r="D475" s="170" t="str">
        <f t="shared" si="26"/>
        <v>EL310431-ST</v>
      </c>
      <c r="E475" s="171" t="s">
        <v>2611</v>
      </c>
      <c r="F475" s="171" t="s">
        <v>113</v>
      </c>
      <c r="G475" s="171" t="s">
        <v>601</v>
      </c>
      <c r="H475" s="172">
        <v>2.5</v>
      </c>
      <c r="I475" s="125">
        <v>3.5</v>
      </c>
      <c r="J475" s="126">
        <v>3.5</v>
      </c>
      <c r="K475" s="197">
        <v>3.5</v>
      </c>
      <c r="L475" s="247">
        <f t="shared" si="27"/>
        <v>0</v>
      </c>
      <c r="M475" s="214">
        <v>6.99</v>
      </c>
      <c r="N475" s="215">
        <v>6</v>
      </c>
      <c r="O475" s="215">
        <v>240</v>
      </c>
      <c r="P475" s="216"/>
      <c r="Q475" s="217"/>
      <c r="R475" s="218"/>
      <c r="S475" s="215" t="s">
        <v>2612</v>
      </c>
      <c r="T475" s="207" t="s">
        <v>117</v>
      </c>
      <c r="U475" s="238" t="s">
        <v>2613</v>
      </c>
      <c r="V475" s="207" t="s">
        <v>2614</v>
      </c>
      <c r="W475" s="207" t="s">
        <v>120</v>
      </c>
      <c r="X475" s="103">
        <v>53231</v>
      </c>
    </row>
    <row r="476" spans="1:24" s="57" customFormat="1" ht="15" customHeight="1" x14ac:dyDescent="0.2">
      <c r="A476" s="167" t="s">
        <v>383</v>
      </c>
      <c r="B476" s="168" t="s">
        <v>2615</v>
      </c>
      <c r="C476" s="169" t="s">
        <v>2616</v>
      </c>
      <c r="D476" s="170" t="str">
        <f t="shared" si="26"/>
        <v>EL310631-ST</v>
      </c>
      <c r="E476" s="171" t="s">
        <v>2617</v>
      </c>
      <c r="F476" s="171" t="s">
        <v>113</v>
      </c>
      <c r="G476" s="171" t="s">
        <v>601</v>
      </c>
      <c r="H476" s="172">
        <v>5.95</v>
      </c>
      <c r="I476" s="125">
        <v>5.25</v>
      </c>
      <c r="J476" s="126">
        <v>5.25</v>
      </c>
      <c r="K476" s="197">
        <v>5.25</v>
      </c>
      <c r="L476" s="247">
        <f t="shared" si="27"/>
        <v>0</v>
      </c>
      <c r="M476" s="214">
        <v>10.5</v>
      </c>
      <c r="N476" s="215">
        <v>6</v>
      </c>
      <c r="O476" s="215">
        <v>90</v>
      </c>
      <c r="P476" s="216"/>
      <c r="Q476" s="217"/>
      <c r="R476" s="218"/>
      <c r="S476" s="215" t="s">
        <v>2618</v>
      </c>
      <c r="T476" s="207" t="s">
        <v>117</v>
      </c>
      <c r="U476" s="238" t="s">
        <v>2619</v>
      </c>
      <c r="V476" s="207" t="s">
        <v>1833</v>
      </c>
      <c r="W476" s="207" t="s">
        <v>120</v>
      </c>
      <c r="X476" s="103">
        <v>69173</v>
      </c>
    </row>
    <row r="477" spans="1:24" s="57" customFormat="1" ht="15" customHeight="1" x14ac:dyDescent="0.2">
      <c r="A477" s="167" t="s">
        <v>200</v>
      </c>
      <c r="B477" s="168" t="s">
        <v>2620</v>
      </c>
      <c r="C477" s="169" t="s">
        <v>2621</v>
      </c>
      <c r="D477" s="170" t="str">
        <f t="shared" si="26"/>
        <v>EL320430-ST</v>
      </c>
      <c r="E477" s="171" t="s">
        <v>2622</v>
      </c>
      <c r="F477" s="171" t="s">
        <v>113</v>
      </c>
      <c r="G477" s="171" t="s">
        <v>114</v>
      </c>
      <c r="H477" s="172">
        <v>3.5</v>
      </c>
      <c r="I477" s="125">
        <v>3.5</v>
      </c>
      <c r="J477" s="126">
        <v>3.5</v>
      </c>
      <c r="K477" s="197">
        <v>3.5</v>
      </c>
      <c r="L477" s="247">
        <f t="shared" si="27"/>
        <v>0</v>
      </c>
      <c r="M477" s="214">
        <v>6.99</v>
      </c>
      <c r="N477" s="215">
        <v>6</v>
      </c>
      <c r="O477" s="215">
        <v>120</v>
      </c>
      <c r="P477" s="216"/>
      <c r="Q477" s="217"/>
      <c r="R477" s="218"/>
      <c r="S477" s="215" t="s">
        <v>2623</v>
      </c>
      <c r="T477" s="207" t="s">
        <v>117</v>
      </c>
      <c r="U477" s="238" t="s">
        <v>2624</v>
      </c>
      <c r="V477" s="207" t="s">
        <v>653</v>
      </c>
      <c r="W477" s="207" t="s">
        <v>120</v>
      </c>
      <c r="X477" s="103">
        <v>72268</v>
      </c>
    </row>
    <row r="478" spans="1:24" s="57" customFormat="1" ht="15" customHeight="1" x14ac:dyDescent="0.2">
      <c r="A478" s="167" t="s">
        <v>121</v>
      </c>
      <c r="B478" s="168" t="s">
        <v>2625</v>
      </c>
      <c r="C478" s="169" t="s">
        <v>2626</v>
      </c>
      <c r="D478" s="170" t="str">
        <f t="shared" si="26"/>
        <v>EL321330-ST</v>
      </c>
      <c r="E478" s="171" t="s">
        <v>2627</v>
      </c>
      <c r="F478" s="171" t="s">
        <v>113</v>
      </c>
      <c r="G478" s="171" t="s">
        <v>114</v>
      </c>
      <c r="H478" s="172">
        <v>2.95</v>
      </c>
      <c r="I478" s="125">
        <v>3.5</v>
      </c>
      <c r="J478" s="126">
        <v>3.5</v>
      </c>
      <c r="K478" s="197">
        <v>3.5</v>
      </c>
      <c r="L478" s="247">
        <f t="shared" si="27"/>
        <v>0</v>
      </c>
      <c r="M478" s="214">
        <v>6.99</v>
      </c>
      <c r="N478" s="215">
        <v>6</v>
      </c>
      <c r="O478" s="215">
        <v>288</v>
      </c>
      <c r="P478" s="216"/>
      <c r="Q478" s="217"/>
      <c r="R478" s="218"/>
      <c r="S478" s="215" t="s">
        <v>2628</v>
      </c>
      <c r="T478" s="207" t="s">
        <v>117</v>
      </c>
      <c r="U478" s="238" t="s">
        <v>2629</v>
      </c>
      <c r="V478" s="207" t="s">
        <v>2011</v>
      </c>
      <c r="W478" s="207" t="s">
        <v>120</v>
      </c>
      <c r="X478" s="103">
        <v>3434</v>
      </c>
    </row>
    <row r="479" spans="1:24" s="57" customFormat="1" ht="15" customHeight="1" x14ac:dyDescent="0.2">
      <c r="A479" s="167" t="s">
        <v>200</v>
      </c>
      <c r="B479" s="168" t="s">
        <v>2630</v>
      </c>
      <c r="C479" s="169" t="s">
        <v>2631</v>
      </c>
      <c r="D479" s="170" t="str">
        <f t="shared" si="26"/>
        <v>EL321331-ST</v>
      </c>
      <c r="E479" s="171" t="s">
        <v>2632</v>
      </c>
      <c r="F479" s="171" t="s">
        <v>113</v>
      </c>
      <c r="G479" s="171" t="s">
        <v>114</v>
      </c>
      <c r="H479" s="172">
        <v>3.5</v>
      </c>
      <c r="I479" s="125">
        <v>3.5</v>
      </c>
      <c r="J479" s="126">
        <v>3.5</v>
      </c>
      <c r="K479" s="197">
        <v>3.5</v>
      </c>
      <c r="L479" s="247">
        <f t="shared" si="27"/>
        <v>0</v>
      </c>
      <c r="M479" s="214">
        <v>6.99</v>
      </c>
      <c r="N479" s="215">
        <v>6</v>
      </c>
      <c r="O479" s="215">
        <v>288</v>
      </c>
      <c r="P479" s="216"/>
      <c r="Q479" s="217"/>
      <c r="R479" s="218"/>
      <c r="S479" s="215" t="s">
        <v>2633</v>
      </c>
      <c r="T479" s="207" t="s">
        <v>198</v>
      </c>
      <c r="U479" s="238" t="s">
        <v>2634</v>
      </c>
      <c r="V479" s="207" t="s">
        <v>2635</v>
      </c>
      <c r="W479" s="207" t="s">
        <v>120</v>
      </c>
      <c r="X479" s="103">
        <v>18148</v>
      </c>
    </row>
    <row r="480" spans="1:24" s="57" customFormat="1" ht="15" customHeight="1" x14ac:dyDescent="0.2">
      <c r="A480" s="167" t="s">
        <v>200</v>
      </c>
      <c r="B480" s="168" t="s">
        <v>2636</v>
      </c>
      <c r="C480" s="169" t="s">
        <v>2637</v>
      </c>
      <c r="D480" s="170" t="str">
        <f t="shared" si="26"/>
        <v>EL321530-ST</v>
      </c>
      <c r="E480" s="171" t="s">
        <v>2638</v>
      </c>
      <c r="F480" s="171" t="s">
        <v>113</v>
      </c>
      <c r="G480" s="171" t="s">
        <v>114</v>
      </c>
      <c r="H480" s="172">
        <v>3.5</v>
      </c>
      <c r="I480" s="125">
        <v>3.5</v>
      </c>
      <c r="J480" s="126">
        <v>3.5</v>
      </c>
      <c r="K480" s="197">
        <v>3.5</v>
      </c>
      <c r="L480" s="247">
        <f t="shared" si="27"/>
        <v>0</v>
      </c>
      <c r="M480" s="214">
        <v>6.99</v>
      </c>
      <c r="N480" s="215">
        <v>6</v>
      </c>
      <c r="O480" s="215">
        <v>288</v>
      </c>
      <c r="P480" s="216"/>
      <c r="Q480" s="217"/>
      <c r="R480" s="218"/>
      <c r="S480" s="215" t="s">
        <v>2639</v>
      </c>
      <c r="T480" s="207" t="s">
        <v>117</v>
      </c>
      <c r="U480" s="238" t="s">
        <v>2640</v>
      </c>
      <c r="V480" s="207" t="s">
        <v>2641</v>
      </c>
      <c r="W480" s="207" t="s">
        <v>120</v>
      </c>
      <c r="X480" s="103">
        <v>72270</v>
      </c>
    </row>
    <row r="481" spans="1:24" s="57" customFormat="1" ht="15" customHeight="1" x14ac:dyDescent="0.2">
      <c r="A481" s="167" t="s">
        <v>200</v>
      </c>
      <c r="B481" s="168" t="s">
        <v>2642</v>
      </c>
      <c r="C481" s="169" t="s">
        <v>2643</v>
      </c>
      <c r="D481" s="170" t="str">
        <f t="shared" si="26"/>
        <v>EL321630-ST</v>
      </c>
      <c r="E481" s="171" t="s">
        <v>2644</v>
      </c>
      <c r="F481" s="171" t="s">
        <v>113</v>
      </c>
      <c r="G481" s="171" t="s">
        <v>114</v>
      </c>
      <c r="H481" s="172">
        <v>3.5</v>
      </c>
      <c r="I481" s="125">
        <v>3.5</v>
      </c>
      <c r="J481" s="126">
        <v>3.5</v>
      </c>
      <c r="K481" s="197">
        <v>3.5</v>
      </c>
      <c r="L481" s="247">
        <f t="shared" si="27"/>
        <v>0</v>
      </c>
      <c r="M481" s="214">
        <v>6.99</v>
      </c>
      <c r="N481" s="215">
        <v>6</v>
      </c>
      <c r="O481" s="215">
        <v>288</v>
      </c>
      <c r="P481" s="216"/>
      <c r="Q481" s="217"/>
      <c r="R481" s="218"/>
      <c r="S481" s="215" t="s">
        <v>2645</v>
      </c>
      <c r="T481" s="207" t="s">
        <v>117</v>
      </c>
      <c r="U481" s="238" t="s">
        <v>2646</v>
      </c>
      <c r="V481" s="207" t="s">
        <v>2647</v>
      </c>
      <c r="W481" s="207" t="s">
        <v>120</v>
      </c>
      <c r="X481" s="103">
        <v>18147</v>
      </c>
    </row>
    <row r="482" spans="1:24" s="57" customFormat="1" ht="15" customHeight="1" x14ac:dyDescent="0.2">
      <c r="A482" s="167" t="s">
        <v>200</v>
      </c>
      <c r="B482" s="168" t="s">
        <v>2648</v>
      </c>
      <c r="C482" s="169" t="s">
        <v>2649</v>
      </c>
      <c r="D482" s="170" t="str">
        <f t="shared" si="26"/>
        <v>EL321830-ST</v>
      </c>
      <c r="E482" s="171" t="s">
        <v>2650</v>
      </c>
      <c r="F482" s="171" t="s">
        <v>113</v>
      </c>
      <c r="G482" s="171" t="s">
        <v>114</v>
      </c>
      <c r="H482" s="172">
        <v>3.99</v>
      </c>
      <c r="I482" s="125">
        <v>3.5</v>
      </c>
      <c r="J482" s="126">
        <v>3.5</v>
      </c>
      <c r="K482" s="197">
        <v>3.5</v>
      </c>
      <c r="L482" s="247">
        <f t="shared" si="27"/>
        <v>0</v>
      </c>
      <c r="M482" s="214">
        <v>6.99</v>
      </c>
      <c r="N482" s="215">
        <v>6</v>
      </c>
      <c r="O482" s="215">
        <v>288</v>
      </c>
      <c r="P482" s="216"/>
      <c r="Q482" s="217"/>
      <c r="R482" s="218"/>
      <c r="S482" s="215" t="s">
        <v>2651</v>
      </c>
      <c r="T482" s="207" t="s">
        <v>117</v>
      </c>
      <c r="U482" s="238" t="s">
        <v>2652</v>
      </c>
      <c r="V482" s="207" t="s">
        <v>2653</v>
      </c>
      <c r="W482" s="207" t="s">
        <v>120</v>
      </c>
      <c r="X482" s="103">
        <v>3435</v>
      </c>
    </row>
    <row r="483" spans="1:24" s="57" customFormat="1" ht="15" customHeight="1" x14ac:dyDescent="0.2">
      <c r="A483" s="167" t="s">
        <v>334</v>
      </c>
      <c r="B483" s="168" t="s">
        <v>2654</v>
      </c>
      <c r="C483" s="169" t="s">
        <v>2655</v>
      </c>
      <c r="D483" s="170" t="str">
        <f t="shared" si="26"/>
        <v>EL322130-ST</v>
      </c>
      <c r="E483" s="171" t="s">
        <v>2656</v>
      </c>
      <c r="F483" s="171" t="s">
        <v>113</v>
      </c>
      <c r="G483" s="171" t="s">
        <v>114</v>
      </c>
      <c r="H483" s="172">
        <v>3.5</v>
      </c>
      <c r="I483" s="125">
        <v>4.5</v>
      </c>
      <c r="J483" s="126">
        <v>4.5</v>
      </c>
      <c r="K483" s="197">
        <v>4.5</v>
      </c>
      <c r="L483" s="247">
        <f t="shared" si="27"/>
        <v>0</v>
      </c>
      <c r="M483" s="214">
        <v>8.99</v>
      </c>
      <c r="N483" s="215">
        <v>6</v>
      </c>
      <c r="O483" s="215">
        <v>144</v>
      </c>
      <c r="P483" s="216"/>
      <c r="Q483" s="217"/>
      <c r="R483" s="218"/>
      <c r="S483" s="215" t="s">
        <v>2657</v>
      </c>
      <c r="T483" s="207" t="s">
        <v>117</v>
      </c>
      <c r="U483" s="238" t="s">
        <v>2658</v>
      </c>
      <c r="V483" s="207" t="s">
        <v>2392</v>
      </c>
      <c r="W483" s="207" t="s">
        <v>120</v>
      </c>
      <c r="X483" s="103">
        <v>14760</v>
      </c>
    </row>
    <row r="484" spans="1:24" s="57" customFormat="1" ht="15" customHeight="1" x14ac:dyDescent="0.2">
      <c r="A484" s="167" t="s">
        <v>967</v>
      </c>
      <c r="B484" s="168" t="s">
        <v>2659</v>
      </c>
      <c r="C484" s="169" t="s">
        <v>2660</v>
      </c>
      <c r="D484" s="170" t="str">
        <f t="shared" si="26"/>
        <v>EL322131-ST</v>
      </c>
      <c r="E484" s="171" t="s">
        <v>2661</v>
      </c>
      <c r="F484" s="171" t="s">
        <v>113</v>
      </c>
      <c r="G484" s="171" t="s">
        <v>114</v>
      </c>
      <c r="H484" s="172">
        <v>3.5</v>
      </c>
      <c r="I484" s="125">
        <v>4.5</v>
      </c>
      <c r="J484" s="126">
        <v>4.5</v>
      </c>
      <c r="K484" s="197">
        <v>4.5</v>
      </c>
      <c r="L484" s="247">
        <f t="shared" si="27"/>
        <v>0</v>
      </c>
      <c r="M484" s="214">
        <v>8.99</v>
      </c>
      <c r="N484" s="215">
        <v>6</v>
      </c>
      <c r="O484" s="215">
        <v>144</v>
      </c>
      <c r="P484" s="216"/>
      <c r="Q484" s="217"/>
      <c r="R484" s="218"/>
      <c r="S484" s="215" t="s">
        <v>2662</v>
      </c>
      <c r="T484" s="207" t="s">
        <v>117</v>
      </c>
      <c r="U484" s="238" t="s">
        <v>2663</v>
      </c>
      <c r="V484" s="207" t="s">
        <v>2392</v>
      </c>
      <c r="W484" s="207" t="s">
        <v>120</v>
      </c>
      <c r="X484" s="103">
        <v>69174</v>
      </c>
    </row>
    <row r="485" spans="1:24" s="57" customFormat="1" ht="15" customHeight="1" x14ac:dyDescent="0.2">
      <c r="A485" s="167" t="s">
        <v>137</v>
      </c>
      <c r="B485" s="168" t="s">
        <v>2664</v>
      </c>
      <c r="C485" s="169" t="s">
        <v>2665</v>
      </c>
      <c r="D485" s="170" t="str">
        <f t="shared" si="26"/>
        <v>EL322230-ST</v>
      </c>
      <c r="E485" s="171" t="s">
        <v>2666</v>
      </c>
      <c r="F485" s="171" t="s">
        <v>113</v>
      </c>
      <c r="G485" s="171" t="s">
        <v>114</v>
      </c>
      <c r="H485" s="172">
        <v>4.95</v>
      </c>
      <c r="I485" s="125">
        <v>4.5</v>
      </c>
      <c r="J485" s="126">
        <v>4.5</v>
      </c>
      <c r="K485" s="197">
        <v>4.5</v>
      </c>
      <c r="L485" s="247">
        <f t="shared" si="27"/>
        <v>0</v>
      </c>
      <c r="M485" s="214">
        <v>8.99</v>
      </c>
      <c r="N485" s="215">
        <v>6</v>
      </c>
      <c r="O485" s="215">
        <v>72</v>
      </c>
      <c r="P485" s="216"/>
      <c r="Q485" s="217"/>
      <c r="R485" s="218"/>
      <c r="S485" s="215" t="s">
        <v>2667</v>
      </c>
      <c r="T485" s="207" t="s">
        <v>117</v>
      </c>
      <c r="U485" s="238" t="s">
        <v>2668</v>
      </c>
      <c r="V485" s="207" t="s">
        <v>274</v>
      </c>
      <c r="W485" s="207" t="s">
        <v>120</v>
      </c>
      <c r="X485" s="103">
        <v>14761</v>
      </c>
    </row>
    <row r="486" spans="1:24" s="57" customFormat="1" ht="15" customHeight="1" x14ac:dyDescent="0.2">
      <c r="A486" s="167" t="s">
        <v>137</v>
      </c>
      <c r="B486" s="168" t="s">
        <v>2669</v>
      </c>
      <c r="C486" s="169" t="s">
        <v>2670</v>
      </c>
      <c r="D486" s="170" t="str">
        <f t="shared" si="26"/>
        <v>EL322233-ST</v>
      </c>
      <c r="E486" s="171" t="s">
        <v>2671</v>
      </c>
      <c r="F486" s="171" t="s">
        <v>113</v>
      </c>
      <c r="G486" s="171" t="s">
        <v>114</v>
      </c>
      <c r="H486" s="172">
        <v>4.95</v>
      </c>
      <c r="I486" s="125">
        <v>4.5</v>
      </c>
      <c r="J486" s="126">
        <v>4.5</v>
      </c>
      <c r="K486" s="197">
        <v>4.5</v>
      </c>
      <c r="L486" s="247">
        <f t="shared" si="27"/>
        <v>0</v>
      </c>
      <c r="M486" s="214">
        <v>8.99</v>
      </c>
      <c r="N486" s="215">
        <v>6</v>
      </c>
      <c r="O486" s="215">
        <v>72</v>
      </c>
      <c r="P486" s="216"/>
      <c r="Q486" s="217"/>
      <c r="R486" s="218"/>
      <c r="S486" s="215" t="s">
        <v>2672</v>
      </c>
      <c r="T486" s="207" t="s">
        <v>117</v>
      </c>
      <c r="U486" s="238" t="s">
        <v>2673</v>
      </c>
      <c r="V486" s="207" t="s">
        <v>251</v>
      </c>
      <c r="W486" s="207" t="s">
        <v>120</v>
      </c>
      <c r="X486" s="103">
        <v>69175</v>
      </c>
    </row>
    <row r="487" spans="1:24" s="57" customFormat="1" ht="15" customHeight="1" x14ac:dyDescent="0.2">
      <c r="A487" s="167" t="s">
        <v>109</v>
      </c>
      <c r="B487" s="168" t="s">
        <v>2674</v>
      </c>
      <c r="C487" s="169" t="s">
        <v>2675</v>
      </c>
      <c r="D487" s="170" t="str">
        <f t="shared" si="26"/>
        <v>EL323131-ST</v>
      </c>
      <c r="E487" s="171" t="s">
        <v>2676</v>
      </c>
      <c r="F487" s="171" t="s">
        <v>113</v>
      </c>
      <c r="G487" s="171" t="s">
        <v>114</v>
      </c>
      <c r="H487" s="172">
        <v>3.95</v>
      </c>
      <c r="I487" s="125">
        <v>4.5</v>
      </c>
      <c r="J487" s="126">
        <v>4.5</v>
      </c>
      <c r="K487" s="197">
        <v>4.5</v>
      </c>
      <c r="L487" s="247">
        <f t="shared" si="27"/>
        <v>0</v>
      </c>
      <c r="M487" s="214">
        <v>8.99</v>
      </c>
      <c r="N487" s="215">
        <v>6</v>
      </c>
      <c r="O487" s="215">
        <v>240</v>
      </c>
      <c r="P487" s="216"/>
      <c r="Q487" s="217"/>
      <c r="R487" s="218"/>
      <c r="S487" s="215" t="s">
        <v>2677</v>
      </c>
      <c r="T487" s="207" t="s">
        <v>117</v>
      </c>
      <c r="U487" s="238" t="s">
        <v>2678</v>
      </c>
      <c r="V487" s="207" t="s">
        <v>2597</v>
      </c>
      <c r="W487" s="207" t="s">
        <v>120</v>
      </c>
      <c r="X487" s="103">
        <v>3436</v>
      </c>
    </row>
    <row r="488" spans="1:24" s="57" customFormat="1" ht="15" customHeight="1" x14ac:dyDescent="0.2">
      <c r="A488" s="167" t="s">
        <v>109</v>
      </c>
      <c r="B488" s="168" t="s">
        <v>2679</v>
      </c>
      <c r="C488" s="169" t="s">
        <v>2680</v>
      </c>
      <c r="D488" s="170" t="str">
        <f t="shared" si="26"/>
        <v>EL323132-ST</v>
      </c>
      <c r="E488" s="171" t="s">
        <v>2681</v>
      </c>
      <c r="F488" s="171" t="s">
        <v>113</v>
      </c>
      <c r="G488" s="171" t="s">
        <v>114</v>
      </c>
      <c r="H488" s="172">
        <v>3.95</v>
      </c>
      <c r="I488" s="125">
        <v>4.5</v>
      </c>
      <c r="J488" s="126">
        <v>4.5</v>
      </c>
      <c r="K488" s="197">
        <v>4.5</v>
      </c>
      <c r="L488" s="247">
        <f t="shared" si="27"/>
        <v>0</v>
      </c>
      <c r="M488" s="214">
        <v>8.99</v>
      </c>
      <c r="N488" s="215">
        <v>6</v>
      </c>
      <c r="O488" s="215">
        <v>240</v>
      </c>
      <c r="P488" s="216"/>
      <c r="Q488" s="217"/>
      <c r="R488" s="218"/>
      <c r="S488" s="215" t="s">
        <v>2682</v>
      </c>
      <c r="T488" s="207" t="s">
        <v>117</v>
      </c>
      <c r="U488" s="238" t="s">
        <v>2683</v>
      </c>
      <c r="V488" s="207" t="s">
        <v>2597</v>
      </c>
      <c r="W488" s="207" t="s">
        <v>120</v>
      </c>
      <c r="X488" s="103">
        <v>3437</v>
      </c>
    </row>
    <row r="489" spans="1:24" s="57" customFormat="1" ht="15" customHeight="1" x14ac:dyDescent="0.2">
      <c r="A489" s="167" t="s">
        <v>128</v>
      </c>
      <c r="B489" s="168" t="s">
        <v>2684</v>
      </c>
      <c r="C489" s="169" t="s">
        <v>2685</v>
      </c>
      <c r="D489" s="170" t="str">
        <f t="shared" si="26"/>
        <v>EL323330-ST</v>
      </c>
      <c r="E489" s="171" t="s">
        <v>2686</v>
      </c>
      <c r="F489" s="171" t="s">
        <v>113</v>
      </c>
      <c r="G489" s="171" t="s">
        <v>114</v>
      </c>
      <c r="H489" s="172">
        <v>4.95</v>
      </c>
      <c r="I489" s="125">
        <v>4.5</v>
      </c>
      <c r="J489" s="126">
        <v>4.5</v>
      </c>
      <c r="K489" s="197">
        <v>4.5</v>
      </c>
      <c r="L489" s="247">
        <f t="shared" si="27"/>
        <v>0</v>
      </c>
      <c r="M489" s="214">
        <v>8.99</v>
      </c>
      <c r="N489" s="215">
        <v>6</v>
      </c>
      <c r="O489" s="215">
        <v>288</v>
      </c>
      <c r="P489" s="216"/>
      <c r="Q489" s="217"/>
      <c r="R489" s="218"/>
      <c r="S489" s="215" t="s">
        <v>2687</v>
      </c>
      <c r="T489" s="207" t="s">
        <v>117</v>
      </c>
      <c r="U489" s="238" t="s">
        <v>2688</v>
      </c>
      <c r="V489" s="207" t="s">
        <v>485</v>
      </c>
      <c r="W489" s="207" t="s">
        <v>120</v>
      </c>
      <c r="X489" s="103">
        <v>14762</v>
      </c>
    </row>
    <row r="490" spans="1:24" s="57" customFormat="1" ht="15" customHeight="1" x14ac:dyDescent="0.2">
      <c r="A490" s="167" t="s">
        <v>137</v>
      </c>
      <c r="B490" s="168" t="s">
        <v>2689</v>
      </c>
      <c r="C490" s="169" t="s">
        <v>2690</v>
      </c>
      <c r="D490" s="170" t="str">
        <f t="shared" si="26"/>
        <v>EL323333-ST</v>
      </c>
      <c r="E490" s="171" t="s">
        <v>2691</v>
      </c>
      <c r="F490" s="171" t="s">
        <v>113</v>
      </c>
      <c r="G490" s="171" t="s">
        <v>114</v>
      </c>
      <c r="H490" s="172">
        <v>4.95</v>
      </c>
      <c r="I490" s="125">
        <v>4.5</v>
      </c>
      <c r="J490" s="126">
        <v>4.5</v>
      </c>
      <c r="K490" s="197">
        <v>4.5</v>
      </c>
      <c r="L490" s="247">
        <f t="shared" si="27"/>
        <v>0</v>
      </c>
      <c r="M490" s="214">
        <v>8.99</v>
      </c>
      <c r="N490" s="215">
        <v>6</v>
      </c>
      <c r="O490" s="215">
        <v>288</v>
      </c>
      <c r="P490" s="216"/>
      <c r="Q490" s="217"/>
      <c r="R490" s="218"/>
      <c r="S490" s="215" t="s">
        <v>2692</v>
      </c>
      <c r="T490" s="207" t="s">
        <v>117</v>
      </c>
      <c r="U490" s="238" t="s">
        <v>2693</v>
      </c>
      <c r="V490" s="207" t="s">
        <v>2597</v>
      </c>
      <c r="W490" s="207" t="s">
        <v>120</v>
      </c>
      <c r="X490" s="103">
        <v>69176</v>
      </c>
    </row>
    <row r="491" spans="1:24" s="57" customFormat="1" ht="15" customHeight="1" x14ac:dyDescent="0.2">
      <c r="A491" s="167" t="s">
        <v>200</v>
      </c>
      <c r="B491" s="168" t="s">
        <v>2694</v>
      </c>
      <c r="C491" s="169" t="s">
        <v>2695</v>
      </c>
      <c r="D491" s="170" t="str">
        <f t="shared" si="26"/>
        <v>EL324130-ST</v>
      </c>
      <c r="E491" s="171" t="s">
        <v>2696</v>
      </c>
      <c r="F491" s="171" t="s">
        <v>113</v>
      </c>
      <c r="G491" s="171" t="s">
        <v>114</v>
      </c>
      <c r="H491" s="172">
        <v>3.99</v>
      </c>
      <c r="I491" s="125">
        <v>4.5</v>
      </c>
      <c r="J491" s="126">
        <v>4.5</v>
      </c>
      <c r="K491" s="197">
        <v>4.5</v>
      </c>
      <c r="L491" s="247">
        <f t="shared" si="27"/>
        <v>0</v>
      </c>
      <c r="M491" s="214">
        <v>8.99</v>
      </c>
      <c r="N491" s="215">
        <v>6</v>
      </c>
      <c r="O491" s="215">
        <v>288</v>
      </c>
      <c r="P491" s="216"/>
      <c r="Q491" s="217"/>
      <c r="R491" s="218"/>
      <c r="S491" s="215" t="s">
        <v>2697</v>
      </c>
      <c r="T491" s="207" t="s">
        <v>117</v>
      </c>
      <c r="U491" s="238" t="s">
        <v>2698</v>
      </c>
      <c r="V491" s="207" t="s">
        <v>2597</v>
      </c>
      <c r="W491" s="207" t="s">
        <v>120</v>
      </c>
      <c r="X491" s="103">
        <v>18144</v>
      </c>
    </row>
    <row r="492" spans="1:24" s="57" customFormat="1" ht="15" customHeight="1" x14ac:dyDescent="0.2">
      <c r="A492" s="167" t="s">
        <v>200</v>
      </c>
      <c r="B492" s="168" t="s">
        <v>2699</v>
      </c>
      <c r="C492" s="169" t="s">
        <v>2700</v>
      </c>
      <c r="D492" s="170" t="str">
        <f t="shared" si="26"/>
        <v>EL324630-ST</v>
      </c>
      <c r="E492" s="171" t="s">
        <v>2701</v>
      </c>
      <c r="F492" s="171" t="s">
        <v>113</v>
      </c>
      <c r="G492" s="171" t="s">
        <v>114</v>
      </c>
      <c r="H492" s="172">
        <v>3.99</v>
      </c>
      <c r="I492" s="125">
        <v>4.5</v>
      </c>
      <c r="J492" s="126">
        <v>4.5</v>
      </c>
      <c r="K492" s="197">
        <v>4.5</v>
      </c>
      <c r="L492" s="247">
        <f t="shared" si="27"/>
        <v>0</v>
      </c>
      <c r="M492" s="214">
        <v>8.99</v>
      </c>
      <c r="N492" s="215">
        <v>6</v>
      </c>
      <c r="O492" s="215">
        <v>288</v>
      </c>
      <c r="P492" s="216"/>
      <c r="Q492" s="217"/>
      <c r="R492" s="218"/>
      <c r="S492" s="215" t="s">
        <v>2702</v>
      </c>
      <c r="T492" s="207" t="s">
        <v>117</v>
      </c>
      <c r="U492" s="238" t="s">
        <v>2703</v>
      </c>
      <c r="V492" s="207" t="s">
        <v>2704</v>
      </c>
      <c r="W492" s="207" t="s">
        <v>120</v>
      </c>
      <c r="X492" s="103">
        <v>3440</v>
      </c>
    </row>
    <row r="493" spans="1:24" s="57" customFormat="1" ht="15" customHeight="1" x14ac:dyDescent="0.2">
      <c r="A493" s="167" t="s">
        <v>200</v>
      </c>
      <c r="B493" s="168" t="s">
        <v>2705</v>
      </c>
      <c r="C493" s="169" t="s">
        <v>2706</v>
      </c>
      <c r="D493" s="170" t="str">
        <f t="shared" si="26"/>
        <v>EL324830-ST</v>
      </c>
      <c r="E493" s="171" t="s">
        <v>2707</v>
      </c>
      <c r="F493" s="171" t="s">
        <v>113</v>
      </c>
      <c r="G493" s="171" t="s">
        <v>114</v>
      </c>
      <c r="H493" s="172">
        <v>3.99</v>
      </c>
      <c r="I493" s="125">
        <v>4.5</v>
      </c>
      <c r="J493" s="126">
        <v>4.5</v>
      </c>
      <c r="K493" s="197">
        <v>4.5</v>
      </c>
      <c r="L493" s="247">
        <f t="shared" si="27"/>
        <v>0</v>
      </c>
      <c r="M493" s="214">
        <v>8.99</v>
      </c>
      <c r="N493" s="215">
        <v>3</v>
      </c>
      <c r="O493" s="215">
        <v>240</v>
      </c>
      <c r="P493" s="216"/>
      <c r="Q493" s="217"/>
      <c r="R493" s="218"/>
      <c r="S493" s="215" t="s">
        <v>2708</v>
      </c>
      <c r="T493" s="207" t="s">
        <v>117</v>
      </c>
      <c r="U493" s="238" t="s">
        <v>2709</v>
      </c>
      <c r="V493" s="207" t="s">
        <v>2710</v>
      </c>
      <c r="W493" s="207" t="s">
        <v>120</v>
      </c>
      <c r="X493" s="103">
        <v>72631</v>
      </c>
    </row>
    <row r="494" spans="1:24" s="57" customFormat="1" ht="15" customHeight="1" x14ac:dyDescent="0.2">
      <c r="A494" s="167" t="s">
        <v>200</v>
      </c>
      <c r="B494" s="168" t="s">
        <v>2711</v>
      </c>
      <c r="C494" s="169" t="s">
        <v>2712</v>
      </c>
      <c r="D494" s="170" t="str">
        <f t="shared" si="26"/>
        <v>EL324834-ST</v>
      </c>
      <c r="E494" s="171" t="s">
        <v>2713</v>
      </c>
      <c r="F494" s="171" t="s">
        <v>113</v>
      </c>
      <c r="G494" s="171" t="s">
        <v>114</v>
      </c>
      <c r="H494" s="172">
        <v>3.99</v>
      </c>
      <c r="I494" s="125">
        <v>4.5</v>
      </c>
      <c r="J494" s="126">
        <v>4.5</v>
      </c>
      <c r="K494" s="197">
        <v>4.5</v>
      </c>
      <c r="L494" s="247">
        <f t="shared" si="27"/>
        <v>0</v>
      </c>
      <c r="M494" s="214">
        <v>8.99</v>
      </c>
      <c r="N494" s="215">
        <v>6</v>
      </c>
      <c r="O494" s="215">
        <v>240</v>
      </c>
      <c r="P494" s="216"/>
      <c r="Q494" s="217"/>
      <c r="R494" s="218"/>
      <c r="S494" s="215" t="s">
        <v>2714</v>
      </c>
      <c r="T494" s="207" t="s">
        <v>117</v>
      </c>
      <c r="U494" s="238" t="s">
        <v>2715</v>
      </c>
      <c r="V494" s="207" t="s">
        <v>2716</v>
      </c>
      <c r="W494" s="207" t="s">
        <v>120</v>
      </c>
      <c r="X494" s="103">
        <v>72225</v>
      </c>
    </row>
    <row r="495" spans="1:24" s="57" customFormat="1" ht="15" customHeight="1" x14ac:dyDescent="0.2">
      <c r="A495" s="167" t="s">
        <v>200</v>
      </c>
      <c r="B495" s="168" t="s">
        <v>2717</v>
      </c>
      <c r="C495" s="169" t="s">
        <v>2718</v>
      </c>
      <c r="D495" s="170" t="str">
        <f t="shared" si="26"/>
        <v>EL324930-ST</v>
      </c>
      <c r="E495" s="171" t="s">
        <v>2719</v>
      </c>
      <c r="F495" s="171" t="s">
        <v>113</v>
      </c>
      <c r="G495" s="171" t="s">
        <v>114</v>
      </c>
      <c r="H495" s="172">
        <v>3.5</v>
      </c>
      <c r="I495" s="125">
        <v>3.5</v>
      </c>
      <c r="J495" s="126">
        <v>3.5</v>
      </c>
      <c r="K495" s="197">
        <v>3.5</v>
      </c>
      <c r="L495" s="247">
        <f t="shared" si="27"/>
        <v>0</v>
      </c>
      <c r="M495" s="214">
        <v>6.99</v>
      </c>
      <c r="N495" s="215">
        <v>3</v>
      </c>
      <c r="O495" s="215">
        <v>288</v>
      </c>
      <c r="P495" s="216"/>
      <c r="Q495" s="217"/>
      <c r="R495" s="218"/>
      <c r="S495" s="215" t="s">
        <v>2720</v>
      </c>
      <c r="T495" s="207" t="s">
        <v>117</v>
      </c>
      <c r="U495" s="238" t="s">
        <v>2721</v>
      </c>
      <c r="V495" s="207" t="s">
        <v>2722</v>
      </c>
      <c r="W495" s="207" t="s">
        <v>120</v>
      </c>
      <c r="X495" s="103">
        <v>71263</v>
      </c>
    </row>
    <row r="496" spans="1:24" s="57" customFormat="1" ht="15" customHeight="1" x14ac:dyDescent="0.2">
      <c r="A496" s="167" t="s">
        <v>200</v>
      </c>
      <c r="B496" s="168" t="s">
        <v>2723</v>
      </c>
      <c r="C496" s="169" t="s">
        <v>2724</v>
      </c>
      <c r="D496" s="170" t="str">
        <f t="shared" si="26"/>
        <v>EL325232-ST</v>
      </c>
      <c r="E496" s="171" t="s">
        <v>2725</v>
      </c>
      <c r="F496" s="171" t="s">
        <v>113</v>
      </c>
      <c r="G496" s="171" t="s">
        <v>114</v>
      </c>
      <c r="H496" s="172">
        <v>3.5</v>
      </c>
      <c r="I496" s="125">
        <v>3.5</v>
      </c>
      <c r="J496" s="126">
        <v>3.5</v>
      </c>
      <c r="K496" s="197">
        <v>3.5</v>
      </c>
      <c r="L496" s="247">
        <f t="shared" si="27"/>
        <v>0</v>
      </c>
      <c r="M496" s="214">
        <v>6.99</v>
      </c>
      <c r="N496" s="215">
        <v>6</v>
      </c>
      <c r="O496" s="215">
        <v>288</v>
      </c>
      <c r="P496" s="216"/>
      <c r="Q496" s="217"/>
      <c r="R496" s="218"/>
      <c r="S496" s="215" t="s">
        <v>2726</v>
      </c>
      <c r="T496" s="207" t="s">
        <v>117</v>
      </c>
      <c r="U496" s="238" t="s">
        <v>2727</v>
      </c>
      <c r="V496" s="207" t="s">
        <v>2728</v>
      </c>
      <c r="W496" s="207" t="s">
        <v>120</v>
      </c>
      <c r="X496" s="103">
        <v>71264</v>
      </c>
    </row>
    <row r="497" spans="1:24" s="57" customFormat="1" ht="15" customHeight="1" x14ac:dyDescent="0.2">
      <c r="A497" s="167" t="s">
        <v>200</v>
      </c>
      <c r="B497" s="168" t="s">
        <v>2729</v>
      </c>
      <c r="C497" s="169" t="s">
        <v>2730</v>
      </c>
      <c r="D497" s="170" t="str">
        <f t="shared" si="26"/>
        <v>EL325532-ST</v>
      </c>
      <c r="E497" s="171" t="s">
        <v>2731</v>
      </c>
      <c r="F497" s="171" t="s">
        <v>113</v>
      </c>
      <c r="G497" s="171" t="s">
        <v>114</v>
      </c>
      <c r="H497" s="172">
        <v>4.5</v>
      </c>
      <c r="I497" s="125">
        <v>4.5</v>
      </c>
      <c r="J497" s="126">
        <v>4.5</v>
      </c>
      <c r="K497" s="197">
        <v>4.5</v>
      </c>
      <c r="L497" s="247">
        <f t="shared" si="27"/>
        <v>0</v>
      </c>
      <c r="M497" s="214">
        <v>8.99</v>
      </c>
      <c r="N497" s="215">
        <v>6</v>
      </c>
      <c r="O497" s="215">
        <v>288</v>
      </c>
      <c r="P497" s="216"/>
      <c r="Q497" s="217"/>
      <c r="R497" s="218"/>
      <c r="S497" s="215" t="s">
        <v>2732</v>
      </c>
      <c r="T497" s="207" t="s">
        <v>117</v>
      </c>
      <c r="U497" s="238" t="s">
        <v>2733</v>
      </c>
      <c r="V497" s="207" t="s">
        <v>356</v>
      </c>
      <c r="W497" s="207" t="s">
        <v>120</v>
      </c>
      <c r="X497" s="103">
        <v>72632</v>
      </c>
    </row>
    <row r="498" spans="1:24" s="57" customFormat="1" ht="15" customHeight="1" x14ac:dyDescent="0.2">
      <c r="A498" s="167" t="s">
        <v>200</v>
      </c>
      <c r="B498" s="168" t="s">
        <v>2734</v>
      </c>
      <c r="C498" s="169" t="s">
        <v>2735</v>
      </c>
      <c r="D498" s="170" t="str">
        <f t="shared" si="26"/>
        <v>EL325730-ST</v>
      </c>
      <c r="E498" s="171" t="s">
        <v>2736</v>
      </c>
      <c r="F498" s="171" t="s">
        <v>113</v>
      </c>
      <c r="G498" s="171" t="s">
        <v>114</v>
      </c>
      <c r="H498" s="172">
        <v>4.5</v>
      </c>
      <c r="I498" s="125">
        <v>4.5</v>
      </c>
      <c r="J498" s="126">
        <v>4.5</v>
      </c>
      <c r="K498" s="197">
        <v>4.5</v>
      </c>
      <c r="L498" s="247">
        <f t="shared" si="27"/>
        <v>0</v>
      </c>
      <c r="M498" s="214">
        <v>8.99</v>
      </c>
      <c r="N498" s="215">
        <v>3</v>
      </c>
      <c r="O498" s="215">
        <v>288</v>
      </c>
      <c r="P498" s="216"/>
      <c r="Q498" s="217"/>
      <c r="R498" s="218"/>
      <c r="S498" s="215" t="s">
        <v>2737</v>
      </c>
      <c r="T498" s="207" t="s">
        <v>117</v>
      </c>
      <c r="U498" s="238" t="s">
        <v>2738</v>
      </c>
      <c r="V498" s="207" t="s">
        <v>2739</v>
      </c>
      <c r="W498" s="207" t="s">
        <v>120</v>
      </c>
      <c r="X498" s="103">
        <v>71723</v>
      </c>
    </row>
    <row r="499" spans="1:24" s="57" customFormat="1" ht="15" customHeight="1" x14ac:dyDescent="0.2">
      <c r="A499" s="167" t="s">
        <v>200</v>
      </c>
      <c r="B499" s="168" t="s">
        <v>2740</v>
      </c>
      <c r="C499" s="169" t="s">
        <v>2741</v>
      </c>
      <c r="D499" s="170" t="str">
        <f t="shared" si="26"/>
        <v>EL325831-ST</v>
      </c>
      <c r="E499" s="171" t="s">
        <v>2742</v>
      </c>
      <c r="F499" s="171" t="s">
        <v>113</v>
      </c>
      <c r="G499" s="171" t="s">
        <v>114</v>
      </c>
      <c r="H499" s="172">
        <v>4.5</v>
      </c>
      <c r="I499" s="125">
        <v>4.5</v>
      </c>
      <c r="J499" s="126">
        <v>4.5</v>
      </c>
      <c r="K499" s="197">
        <v>4.5</v>
      </c>
      <c r="L499" s="247">
        <f t="shared" si="27"/>
        <v>0</v>
      </c>
      <c r="M499" s="214">
        <v>8.99</v>
      </c>
      <c r="N499" s="215">
        <v>6</v>
      </c>
      <c r="O499" s="215">
        <v>288</v>
      </c>
      <c r="P499" s="216"/>
      <c r="Q499" s="217"/>
      <c r="R499" s="218"/>
      <c r="S499" s="215" t="s">
        <v>2743</v>
      </c>
      <c r="T499" s="207" t="s">
        <v>117</v>
      </c>
      <c r="U499" s="238" t="s">
        <v>2744</v>
      </c>
      <c r="V499" s="207" t="s">
        <v>2745</v>
      </c>
      <c r="W499" s="207" t="s">
        <v>120</v>
      </c>
      <c r="X499" s="103">
        <v>72630</v>
      </c>
    </row>
    <row r="500" spans="1:24" s="57" customFormat="1" ht="15" customHeight="1" x14ac:dyDescent="0.2">
      <c r="A500" s="167" t="s">
        <v>383</v>
      </c>
      <c r="B500" s="168" t="s">
        <v>2746</v>
      </c>
      <c r="C500" s="169" t="s">
        <v>2747</v>
      </c>
      <c r="D500" s="170" t="str">
        <f t="shared" si="26"/>
        <v>EL326531-ST</v>
      </c>
      <c r="E500" s="171" t="s">
        <v>2748</v>
      </c>
      <c r="F500" s="171" t="s">
        <v>113</v>
      </c>
      <c r="G500" s="171" t="s">
        <v>114</v>
      </c>
      <c r="H500" s="172">
        <v>3.95</v>
      </c>
      <c r="I500" s="125">
        <v>4.5</v>
      </c>
      <c r="J500" s="126">
        <v>4.5</v>
      </c>
      <c r="K500" s="197">
        <v>4.5</v>
      </c>
      <c r="L500" s="247">
        <f t="shared" si="27"/>
        <v>0</v>
      </c>
      <c r="M500" s="214">
        <v>8.99</v>
      </c>
      <c r="N500" s="215">
        <v>6</v>
      </c>
      <c r="O500" s="215">
        <v>288</v>
      </c>
      <c r="P500" s="216"/>
      <c r="Q500" s="217"/>
      <c r="R500" s="218"/>
      <c r="S500" s="215" t="s">
        <v>2749</v>
      </c>
      <c r="T500" s="207" t="s">
        <v>117</v>
      </c>
      <c r="U500" s="238" t="s">
        <v>2750</v>
      </c>
      <c r="V500" s="207" t="s">
        <v>2751</v>
      </c>
      <c r="W500" s="207" t="s">
        <v>120</v>
      </c>
      <c r="X500" s="103">
        <v>69177</v>
      </c>
    </row>
    <row r="501" spans="1:24" s="57" customFormat="1" ht="15" customHeight="1" x14ac:dyDescent="0.2">
      <c r="A501" s="167" t="s">
        <v>200</v>
      </c>
      <c r="B501" s="168" t="s">
        <v>2752</v>
      </c>
      <c r="C501" s="169" t="s">
        <v>2753</v>
      </c>
      <c r="D501" s="170" t="str">
        <f t="shared" si="26"/>
        <v>EL326730-ST</v>
      </c>
      <c r="E501" s="171" t="s">
        <v>2754</v>
      </c>
      <c r="F501" s="171" t="s">
        <v>113</v>
      </c>
      <c r="G501" s="171" t="s">
        <v>114</v>
      </c>
      <c r="H501" s="172">
        <v>4.5</v>
      </c>
      <c r="I501" s="125">
        <v>4.5</v>
      </c>
      <c r="J501" s="126">
        <v>4.5</v>
      </c>
      <c r="K501" s="197">
        <v>4.5</v>
      </c>
      <c r="L501" s="247">
        <f t="shared" si="27"/>
        <v>0</v>
      </c>
      <c r="M501" s="214">
        <v>8.99</v>
      </c>
      <c r="N501" s="215">
        <v>6</v>
      </c>
      <c r="O501" s="215">
        <v>288</v>
      </c>
      <c r="P501" s="216"/>
      <c r="Q501" s="217"/>
      <c r="R501" s="218"/>
      <c r="S501" s="215" t="s">
        <v>2755</v>
      </c>
      <c r="T501" s="207" t="s">
        <v>117</v>
      </c>
      <c r="U501" s="238" t="s">
        <v>2756</v>
      </c>
      <c r="V501" s="207" t="s">
        <v>2751</v>
      </c>
      <c r="W501" s="207" t="s">
        <v>120</v>
      </c>
      <c r="X501" s="103">
        <v>72264</v>
      </c>
    </row>
    <row r="502" spans="1:24" s="57" customFormat="1" ht="15" customHeight="1" x14ac:dyDescent="0.2">
      <c r="A502" s="167" t="s">
        <v>200</v>
      </c>
      <c r="B502" s="168" t="s">
        <v>2757</v>
      </c>
      <c r="C502" s="169" t="s">
        <v>2758</v>
      </c>
      <c r="D502" s="170" t="str">
        <f t="shared" si="26"/>
        <v>EL327130-ST</v>
      </c>
      <c r="E502" s="171" t="s">
        <v>2759</v>
      </c>
      <c r="F502" s="171" t="s">
        <v>113</v>
      </c>
      <c r="G502" s="171" t="s">
        <v>114</v>
      </c>
      <c r="H502" s="172">
        <v>3.5</v>
      </c>
      <c r="I502" s="125">
        <v>3.5</v>
      </c>
      <c r="J502" s="126">
        <v>3.5</v>
      </c>
      <c r="K502" s="197">
        <v>3.5</v>
      </c>
      <c r="L502" s="247">
        <f t="shared" si="27"/>
        <v>0</v>
      </c>
      <c r="M502" s="214">
        <v>6.99</v>
      </c>
      <c r="N502" s="215">
        <v>6</v>
      </c>
      <c r="O502" s="215">
        <v>288</v>
      </c>
      <c r="P502" s="216"/>
      <c r="Q502" s="217"/>
      <c r="R502" s="218"/>
      <c r="S502" s="215" t="s">
        <v>2760</v>
      </c>
      <c r="T502" s="207" t="s">
        <v>117</v>
      </c>
      <c r="U502" s="238" t="s">
        <v>2761</v>
      </c>
      <c r="V502" s="207" t="s">
        <v>938</v>
      </c>
      <c r="W502" s="207" t="s">
        <v>120</v>
      </c>
      <c r="X502" s="103">
        <v>18139</v>
      </c>
    </row>
    <row r="503" spans="1:24" s="57" customFormat="1" ht="15" customHeight="1" x14ac:dyDescent="0.2">
      <c r="A503" s="167" t="s">
        <v>200</v>
      </c>
      <c r="B503" s="168" t="s">
        <v>2762</v>
      </c>
      <c r="C503" s="169" t="s">
        <v>2763</v>
      </c>
      <c r="D503" s="170" t="str">
        <f t="shared" si="26"/>
        <v>EL327430-ST</v>
      </c>
      <c r="E503" s="171" t="s">
        <v>2764</v>
      </c>
      <c r="F503" s="171" t="s">
        <v>113</v>
      </c>
      <c r="G503" s="171" t="s">
        <v>114</v>
      </c>
      <c r="H503" s="172">
        <v>3.99</v>
      </c>
      <c r="I503" s="125">
        <v>4.5</v>
      </c>
      <c r="J503" s="126">
        <v>4.5</v>
      </c>
      <c r="K503" s="197">
        <v>4.5</v>
      </c>
      <c r="L503" s="247">
        <f t="shared" si="27"/>
        <v>0</v>
      </c>
      <c r="M503" s="214">
        <v>8.99</v>
      </c>
      <c r="N503" s="215">
        <v>6</v>
      </c>
      <c r="O503" s="215">
        <v>288</v>
      </c>
      <c r="P503" s="216"/>
      <c r="Q503" s="217"/>
      <c r="R503" s="218"/>
      <c r="S503" s="215" t="s">
        <v>2765</v>
      </c>
      <c r="T503" s="207" t="s">
        <v>117</v>
      </c>
      <c r="U503" s="238" t="s">
        <v>2766</v>
      </c>
      <c r="V503" s="207" t="s">
        <v>2005</v>
      </c>
      <c r="W503" s="207" t="s">
        <v>120</v>
      </c>
      <c r="X503" s="103">
        <v>72269</v>
      </c>
    </row>
    <row r="504" spans="1:24" s="57" customFormat="1" ht="15" customHeight="1" x14ac:dyDescent="0.2">
      <c r="A504" s="167" t="s">
        <v>200</v>
      </c>
      <c r="B504" s="168" t="s">
        <v>2767</v>
      </c>
      <c r="C504" s="169" t="s">
        <v>2768</v>
      </c>
      <c r="D504" s="170" t="str">
        <f t="shared" si="26"/>
        <v>EL327730-ST</v>
      </c>
      <c r="E504" s="171" t="s">
        <v>2769</v>
      </c>
      <c r="F504" s="171" t="s">
        <v>113</v>
      </c>
      <c r="G504" s="171" t="s">
        <v>114</v>
      </c>
      <c r="H504" s="172">
        <v>3.99</v>
      </c>
      <c r="I504" s="125">
        <v>4.5</v>
      </c>
      <c r="J504" s="126">
        <v>4.5</v>
      </c>
      <c r="K504" s="197">
        <v>4.5</v>
      </c>
      <c r="L504" s="247">
        <f t="shared" si="27"/>
        <v>0</v>
      </c>
      <c r="M504" s="214">
        <v>8.99</v>
      </c>
      <c r="N504" s="215">
        <v>6</v>
      </c>
      <c r="O504" s="215">
        <v>288</v>
      </c>
      <c r="P504" s="216"/>
      <c r="Q504" s="217"/>
      <c r="R504" s="218"/>
      <c r="S504" s="215" t="s">
        <v>2770</v>
      </c>
      <c r="T504" s="207" t="s">
        <v>117</v>
      </c>
      <c r="U504" s="238" t="s">
        <v>2771</v>
      </c>
      <c r="V504" s="207" t="s">
        <v>2772</v>
      </c>
      <c r="W504" s="207" t="s">
        <v>120</v>
      </c>
      <c r="X504" s="103">
        <v>18138</v>
      </c>
    </row>
    <row r="505" spans="1:24" s="57" customFormat="1" ht="15" customHeight="1" x14ac:dyDescent="0.2">
      <c r="A505" s="167" t="s">
        <v>121</v>
      </c>
      <c r="B505" s="168" t="s">
        <v>2773</v>
      </c>
      <c r="C505" s="169" t="s">
        <v>2774</v>
      </c>
      <c r="D505" s="170" t="str">
        <f t="shared" si="26"/>
        <v>EL328530-ST</v>
      </c>
      <c r="E505" s="171" t="s">
        <v>2775</v>
      </c>
      <c r="F505" s="171" t="s">
        <v>113</v>
      </c>
      <c r="G505" s="171" t="s">
        <v>601</v>
      </c>
      <c r="H505" s="172">
        <v>2.5</v>
      </c>
      <c r="I505" s="125">
        <v>3.5</v>
      </c>
      <c r="J505" s="126">
        <v>3.5</v>
      </c>
      <c r="K505" s="197">
        <v>3.5</v>
      </c>
      <c r="L505" s="247">
        <f t="shared" si="27"/>
        <v>0</v>
      </c>
      <c r="M505" s="214">
        <v>6.99</v>
      </c>
      <c r="N505" s="215">
        <v>6</v>
      </c>
      <c r="O505" s="215">
        <v>288</v>
      </c>
      <c r="P505" s="216"/>
      <c r="Q505" s="217"/>
      <c r="R505" s="218"/>
      <c r="S505" s="215" t="s">
        <v>2776</v>
      </c>
      <c r="T505" s="207" t="s">
        <v>117</v>
      </c>
      <c r="U505" s="238" t="s">
        <v>2777</v>
      </c>
      <c r="V505" s="207" t="s">
        <v>389</v>
      </c>
      <c r="W505" s="207" t="s">
        <v>120</v>
      </c>
      <c r="X505" s="103">
        <v>69178</v>
      </c>
    </row>
    <row r="506" spans="1:24" s="57" customFormat="1" ht="15" customHeight="1" x14ac:dyDescent="0.2">
      <c r="A506" s="167" t="s">
        <v>200</v>
      </c>
      <c r="B506" s="168" t="s">
        <v>2778</v>
      </c>
      <c r="C506" s="169" t="s">
        <v>2779</v>
      </c>
      <c r="D506" s="170" t="str">
        <f t="shared" si="26"/>
        <v>EL329330-ST</v>
      </c>
      <c r="E506" s="171" t="s">
        <v>2780</v>
      </c>
      <c r="F506" s="171" t="s">
        <v>113</v>
      </c>
      <c r="G506" s="171" t="s">
        <v>114</v>
      </c>
      <c r="H506" s="172">
        <v>3.99</v>
      </c>
      <c r="I506" s="125">
        <v>4.5</v>
      </c>
      <c r="J506" s="126">
        <v>4.5</v>
      </c>
      <c r="K506" s="197">
        <v>4.5</v>
      </c>
      <c r="L506" s="247">
        <f t="shared" si="27"/>
        <v>0</v>
      </c>
      <c r="M506" s="214">
        <v>8.99</v>
      </c>
      <c r="N506" s="215">
        <v>6</v>
      </c>
      <c r="O506" s="215">
        <v>288</v>
      </c>
      <c r="P506" s="216"/>
      <c r="Q506" s="217"/>
      <c r="R506" s="218"/>
      <c r="S506" s="215" t="s">
        <v>2781</v>
      </c>
      <c r="T506" s="207" t="s">
        <v>117</v>
      </c>
      <c r="U506" s="238" t="s">
        <v>2782</v>
      </c>
      <c r="V506" s="207" t="s">
        <v>402</v>
      </c>
      <c r="W506" s="207" t="s">
        <v>120</v>
      </c>
      <c r="X506" s="103">
        <v>72273</v>
      </c>
    </row>
    <row r="507" spans="1:24" s="57" customFormat="1" ht="15" customHeight="1" x14ac:dyDescent="0.2">
      <c r="A507" s="167" t="s">
        <v>200</v>
      </c>
      <c r="B507" s="168" t="s">
        <v>2783</v>
      </c>
      <c r="C507" s="169" t="s">
        <v>2784</v>
      </c>
      <c r="D507" s="170" t="str">
        <f t="shared" si="26"/>
        <v>EL329931-ST</v>
      </c>
      <c r="E507" s="171" t="s">
        <v>2785</v>
      </c>
      <c r="F507" s="171" t="s">
        <v>113</v>
      </c>
      <c r="G507" s="171" t="s">
        <v>114</v>
      </c>
      <c r="H507" s="172">
        <v>4.5</v>
      </c>
      <c r="I507" s="125">
        <v>4.5</v>
      </c>
      <c r="J507" s="126">
        <v>4.5</v>
      </c>
      <c r="K507" s="197">
        <v>4.5</v>
      </c>
      <c r="L507" s="247">
        <f t="shared" si="27"/>
        <v>0</v>
      </c>
      <c r="M507" s="214">
        <v>8.99</v>
      </c>
      <c r="N507" s="215">
        <v>6</v>
      </c>
      <c r="O507" s="215">
        <v>300</v>
      </c>
      <c r="P507" s="216"/>
      <c r="Q507" s="217"/>
      <c r="R507" s="218"/>
      <c r="S507" s="215" t="s">
        <v>2786</v>
      </c>
      <c r="T507" s="207" t="s">
        <v>117</v>
      </c>
      <c r="U507" s="238" t="s">
        <v>2787</v>
      </c>
      <c r="V507" s="207" t="s">
        <v>2546</v>
      </c>
      <c r="W507" s="207" t="s">
        <v>120</v>
      </c>
      <c r="X507" s="103">
        <v>72634</v>
      </c>
    </row>
    <row r="508" spans="1:24" s="57" customFormat="1" ht="15" customHeight="1" x14ac:dyDescent="0.2">
      <c r="A508" s="167" t="s">
        <v>200</v>
      </c>
      <c r="B508" s="168" t="s">
        <v>2788</v>
      </c>
      <c r="C508" s="169" t="s">
        <v>2789</v>
      </c>
      <c r="D508" s="170" t="str">
        <f t="shared" si="26"/>
        <v>EL330330-ST</v>
      </c>
      <c r="E508" s="171" t="s">
        <v>2790</v>
      </c>
      <c r="F508" s="171" t="s">
        <v>113</v>
      </c>
      <c r="G508" s="171" t="s">
        <v>114</v>
      </c>
      <c r="H508" s="172">
        <v>3.99</v>
      </c>
      <c r="I508" s="125">
        <v>4.5</v>
      </c>
      <c r="J508" s="126">
        <v>4.5</v>
      </c>
      <c r="K508" s="197">
        <v>4.5</v>
      </c>
      <c r="L508" s="247">
        <f t="shared" si="27"/>
        <v>0</v>
      </c>
      <c r="M508" s="214">
        <v>8.99</v>
      </c>
      <c r="N508" s="215">
        <v>6</v>
      </c>
      <c r="O508" s="215">
        <v>180</v>
      </c>
      <c r="P508" s="216"/>
      <c r="Q508" s="217"/>
      <c r="R508" s="218"/>
      <c r="S508" s="215" t="s">
        <v>2791</v>
      </c>
      <c r="T508" s="207" t="s">
        <v>117</v>
      </c>
      <c r="U508" s="238" t="s">
        <v>2792</v>
      </c>
      <c r="V508" s="207" t="s">
        <v>2641</v>
      </c>
      <c r="W508" s="207" t="s">
        <v>120</v>
      </c>
      <c r="X508" s="103">
        <v>71724</v>
      </c>
    </row>
    <row r="509" spans="1:24" s="57" customFormat="1" ht="15" customHeight="1" x14ac:dyDescent="0.2">
      <c r="A509" s="167" t="s">
        <v>121</v>
      </c>
      <c r="B509" s="168" t="s">
        <v>2793</v>
      </c>
      <c r="C509" s="169" t="s">
        <v>2794</v>
      </c>
      <c r="D509" s="170" t="str">
        <f t="shared" si="26"/>
        <v>EL330630-ST</v>
      </c>
      <c r="E509" s="171" t="s">
        <v>2795</v>
      </c>
      <c r="F509" s="171" t="s">
        <v>113</v>
      </c>
      <c r="G509" s="171" t="s">
        <v>114</v>
      </c>
      <c r="H509" s="172">
        <v>4.95</v>
      </c>
      <c r="I509" s="125">
        <v>3.5</v>
      </c>
      <c r="J509" s="126">
        <v>3.5</v>
      </c>
      <c r="K509" s="197">
        <v>3.5</v>
      </c>
      <c r="L509" s="247">
        <f t="shared" si="27"/>
        <v>0</v>
      </c>
      <c r="M509" s="214">
        <v>6.99</v>
      </c>
      <c r="N509" s="215">
        <v>6</v>
      </c>
      <c r="O509" s="215">
        <v>288</v>
      </c>
      <c r="P509" s="216"/>
      <c r="Q509" s="217"/>
      <c r="R509" s="218"/>
      <c r="S509" s="215" t="s">
        <v>2796</v>
      </c>
      <c r="T509" s="207" t="s">
        <v>117</v>
      </c>
      <c r="U509" s="238" t="s">
        <v>2797</v>
      </c>
      <c r="V509" s="207" t="s">
        <v>2798</v>
      </c>
      <c r="W509" s="207" t="s">
        <v>120</v>
      </c>
      <c r="X509" s="103">
        <v>3449</v>
      </c>
    </row>
    <row r="510" spans="1:24" s="57" customFormat="1" ht="15" customHeight="1" x14ac:dyDescent="0.2">
      <c r="A510" s="167" t="s">
        <v>200</v>
      </c>
      <c r="B510" s="168" t="s">
        <v>2799</v>
      </c>
      <c r="C510" s="169" t="s">
        <v>2800</v>
      </c>
      <c r="D510" s="170" t="str">
        <f t="shared" si="26"/>
        <v>EL330830-ST</v>
      </c>
      <c r="E510" s="171" t="s">
        <v>2801</v>
      </c>
      <c r="F510" s="171" t="s">
        <v>113</v>
      </c>
      <c r="G510" s="171" t="s">
        <v>114</v>
      </c>
      <c r="H510" s="172">
        <v>4.95</v>
      </c>
      <c r="I510" s="125">
        <v>3.5</v>
      </c>
      <c r="J510" s="126">
        <v>3.5</v>
      </c>
      <c r="K510" s="197">
        <v>3.5</v>
      </c>
      <c r="L510" s="247">
        <f t="shared" si="27"/>
        <v>0</v>
      </c>
      <c r="M510" s="214">
        <v>6.99</v>
      </c>
      <c r="N510" s="215">
        <v>6</v>
      </c>
      <c r="O510" s="215">
        <v>288</v>
      </c>
      <c r="P510" s="216"/>
      <c r="Q510" s="217"/>
      <c r="R510" s="218"/>
      <c r="S510" s="215" t="s">
        <v>2802</v>
      </c>
      <c r="T510" s="207" t="s">
        <v>117</v>
      </c>
      <c r="U510" s="238" t="s">
        <v>2803</v>
      </c>
      <c r="V510" s="207" t="s">
        <v>2804</v>
      </c>
      <c r="W510" s="207" t="s">
        <v>120</v>
      </c>
      <c r="X510" s="103">
        <v>3450</v>
      </c>
    </row>
    <row r="511" spans="1:24" s="57" customFormat="1" ht="15" customHeight="1" x14ac:dyDescent="0.2">
      <c r="A511" s="167" t="s">
        <v>200</v>
      </c>
      <c r="B511" s="168" t="s">
        <v>2805</v>
      </c>
      <c r="C511" s="169" t="s">
        <v>2806</v>
      </c>
      <c r="D511" s="170" t="str">
        <f t="shared" si="26"/>
        <v>EL331430-ST</v>
      </c>
      <c r="E511" s="171" t="s">
        <v>2807</v>
      </c>
      <c r="F511" s="171" t="s">
        <v>113</v>
      </c>
      <c r="G511" s="171" t="s">
        <v>114</v>
      </c>
      <c r="H511" s="172">
        <v>3.5</v>
      </c>
      <c r="I511" s="125">
        <v>3.5</v>
      </c>
      <c r="J511" s="126">
        <v>3.5</v>
      </c>
      <c r="K511" s="197">
        <v>3.5</v>
      </c>
      <c r="L511" s="247">
        <f t="shared" si="27"/>
        <v>0</v>
      </c>
      <c r="M511" s="214">
        <v>6.99</v>
      </c>
      <c r="N511" s="215">
        <v>6</v>
      </c>
      <c r="O511" s="215">
        <v>288</v>
      </c>
      <c r="P511" s="216"/>
      <c r="Q511" s="217"/>
      <c r="R511" s="218"/>
      <c r="S511" s="215" t="s">
        <v>2808</v>
      </c>
      <c r="T511" s="207" t="s">
        <v>117</v>
      </c>
      <c r="U511" s="238" t="s">
        <v>2809</v>
      </c>
      <c r="V511" s="207" t="s">
        <v>2810</v>
      </c>
      <c r="W511" s="207" t="s">
        <v>120</v>
      </c>
      <c r="X511" s="103">
        <v>72633</v>
      </c>
    </row>
    <row r="512" spans="1:24" s="57" customFormat="1" ht="15" customHeight="1" x14ac:dyDescent="0.2">
      <c r="A512" s="167" t="s">
        <v>200</v>
      </c>
      <c r="B512" s="168" t="s">
        <v>2811</v>
      </c>
      <c r="C512" s="169" t="s">
        <v>2812</v>
      </c>
      <c r="D512" s="170" t="str">
        <f t="shared" si="26"/>
        <v>EL331630-ST</v>
      </c>
      <c r="E512" s="171" t="s">
        <v>2813</v>
      </c>
      <c r="F512" s="171" t="s">
        <v>113</v>
      </c>
      <c r="G512" s="171" t="s">
        <v>114</v>
      </c>
      <c r="H512" s="172">
        <v>4.5</v>
      </c>
      <c r="I512" s="125">
        <v>4.5</v>
      </c>
      <c r="J512" s="126">
        <v>4.5</v>
      </c>
      <c r="K512" s="197">
        <v>4.5</v>
      </c>
      <c r="L512" s="247">
        <f t="shared" si="27"/>
        <v>0</v>
      </c>
      <c r="M512" s="214">
        <v>8.99</v>
      </c>
      <c r="N512" s="215">
        <v>6</v>
      </c>
      <c r="O512" s="215">
        <v>288</v>
      </c>
      <c r="P512" s="216"/>
      <c r="Q512" s="217"/>
      <c r="R512" s="218"/>
      <c r="S512" s="215" t="s">
        <v>2814</v>
      </c>
      <c r="T512" s="207" t="s">
        <v>117</v>
      </c>
      <c r="U512" s="238" t="s">
        <v>2815</v>
      </c>
      <c r="V512" s="207" t="s">
        <v>327</v>
      </c>
      <c r="W512" s="207" t="s">
        <v>120</v>
      </c>
      <c r="X512" s="103">
        <v>72263</v>
      </c>
    </row>
    <row r="513" spans="1:24" s="57" customFormat="1" ht="15" customHeight="1" x14ac:dyDescent="0.2">
      <c r="A513" s="167" t="s">
        <v>200</v>
      </c>
      <c r="B513" s="168" t="s">
        <v>2816</v>
      </c>
      <c r="C513" s="169" t="s">
        <v>2817</v>
      </c>
      <c r="D513" s="170" t="str">
        <f t="shared" si="26"/>
        <v>EL331730-ST</v>
      </c>
      <c r="E513" s="171" t="s">
        <v>2818</v>
      </c>
      <c r="F513" s="171" t="s">
        <v>113</v>
      </c>
      <c r="G513" s="171" t="s">
        <v>114</v>
      </c>
      <c r="H513" s="172">
        <v>4.5</v>
      </c>
      <c r="I513" s="125">
        <v>4.5</v>
      </c>
      <c r="J513" s="126">
        <v>4.5</v>
      </c>
      <c r="K513" s="197">
        <v>4.5</v>
      </c>
      <c r="L513" s="247">
        <f t="shared" si="27"/>
        <v>0</v>
      </c>
      <c r="M513" s="214">
        <v>8.99</v>
      </c>
      <c r="N513" s="215">
        <v>6</v>
      </c>
      <c r="O513" s="215">
        <v>240</v>
      </c>
      <c r="P513" s="216"/>
      <c r="Q513" s="217"/>
      <c r="R513" s="218"/>
      <c r="S513" s="215" t="s">
        <v>2819</v>
      </c>
      <c r="T513" s="207" t="s">
        <v>117</v>
      </c>
      <c r="U513" s="238" t="s">
        <v>2820</v>
      </c>
      <c r="V513" s="207" t="s">
        <v>485</v>
      </c>
      <c r="W513" s="207" t="s">
        <v>120</v>
      </c>
      <c r="X513" s="103">
        <v>72261</v>
      </c>
    </row>
    <row r="514" spans="1:24" s="57" customFormat="1" ht="15" customHeight="1" x14ac:dyDescent="0.2">
      <c r="A514" s="167" t="s">
        <v>200</v>
      </c>
      <c r="B514" s="168" t="s">
        <v>2821</v>
      </c>
      <c r="C514" s="169" t="s">
        <v>2822</v>
      </c>
      <c r="D514" s="170" t="str">
        <f t="shared" si="26"/>
        <v>EL331831-ST</v>
      </c>
      <c r="E514" s="171" t="s">
        <v>2823</v>
      </c>
      <c r="F514" s="171" t="s">
        <v>113</v>
      </c>
      <c r="G514" s="171" t="s">
        <v>114</v>
      </c>
      <c r="H514" s="172">
        <v>4.5</v>
      </c>
      <c r="I514" s="125">
        <v>4.5</v>
      </c>
      <c r="J514" s="126">
        <v>4.5</v>
      </c>
      <c r="K514" s="197">
        <v>4.5</v>
      </c>
      <c r="L514" s="247">
        <f t="shared" si="27"/>
        <v>0</v>
      </c>
      <c r="M514" s="214">
        <v>8.99</v>
      </c>
      <c r="N514" s="215">
        <v>6</v>
      </c>
      <c r="O514" s="215">
        <v>192</v>
      </c>
      <c r="P514" s="216"/>
      <c r="Q514" s="217"/>
      <c r="R514" s="218"/>
      <c r="S514" s="215" t="s">
        <v>2824</v>
      </c>
      <c r="T514" s="207" t="s">
        <v>117</v>
      </c>
      <c r="U514" s="238" t="s">
        <v>2825</v>
      </c>
      <c r="V514" s="207" t="s">
        <v>485</v>
      </c>
      <c r="W514" s="207" t="s">
        <v>120</v>
      </c>
      <c r="X514" s="103">
        <v>72262</v>
      </c>
    </row>
    <row r="515" spans="1:24" s="57" customFormat="1" ht="15" customHeight="1" x14ac:dyDescent="0.2">
      <c r="A515" s="167" t="s">
        <v>334</v>
      </c>
      <c r="B515" s="168" t="s">
        <v>2826</v>
      </c>
      <c r="C515" s="169" t="s">
        <v>2827</v>
      </c>
      <c r="D515" s="170" t="str">
        <f t="shared" si="26"/>
        <v>EL333430-ST</v>
      </c>
      <c r="E515" s="171" t="s">
        <v>2828</v>
      </c>
      <c r="F515" s="171" t="s">
        <v>113</v>
      </c>
      <c r="G515" s="171" t="s">
        <v>114</v>
      </c>
      <c r="H515" s="172">
        <v>4.95</v>
      </c>
      <c r="I515" s="125">
        <v>4.5</v>
      </c>
      <c r="J515" s="126">
        <v>4.5</v>
      </c>
      <c r="K515" s="197">
        <v>4.5</v>
      </c>
      <c r="L515" s="247">
        <f t="shared" si="27"/>
        <v>0</v>
      </c>
      <c r="M515" s="214">
        <v>8.99</v>
      </c>
      <c r="N515" s="215">
        <v>6</v>
      </c>
      <c r="O515" s="215">
        <v>144</v>
      </c>
      <c r="P515" s="216"/>
      <c r="Q515" s="217"/>
      <c r="R515" s="218"/>
      <c r="S515" s="215" t="s">
        <v>2829</v>
      </c>
      <c r="T515" s="207" t="s">
        <v>117</v>
      </c>
      <c r="U515" s="238" t="s">
        <v>2830</v>
      </c>
      <c r="V515" s="207" t="s">
        <v>2831</v>
      </c>
      <c r="W515" s="207" t="s">
        <v>120</v>
      </c>
      <c r="X515" s="103">
        <v>69179</v>
      </c>
    </row>
    <row r="516" spans="1:24" s="57" customFormat="1" ht="15" customHeight="1" x14ac:dyDescent="0.2">
      <c r="A516" s="167" t="s">
        <v>1198</v>
      </c>
      <c r="B516" s="168" t="s">
        <v>2832</v>
      </c>
      <c r="C516" s="169" t="s">
        <v>2833</v>
      </c>
      <c r="D516" s="170" t="str">
        <f t="shared" si="26"/>
        <v>EL333930-ST</v>
      </c>
      <c r="E516" s="171" t="s">
        <v>2834</v>
      </c>
      <c r="F516" s="171" t="s">
        <v>113</v>
      </c>
      <c r="G516" s="171" t="s">
        <v>114</v>
      </c>
      <c r="H516" s="172">
        <v>4.95</v>
      </c>
      <c r="I516" s="125">
        <v>4.5</v>
      </c>
      <c r="J516" s="126">
        <v>4.5</v>
      </c>
      <c r="K516" s="197">
        <v>4.5</v>
      </c>
      <c r="L516" s="247">
        <f t="shared" si="27"/>
        <v>0</v>
      </c>
      <c r="M516" s="214">
        <v>8.99</v>
      </c>
      <c r="N516" s="215">
        <v>6</v>
      </c>
      <c r="O516" s="215">
        <v>72</v>
      </c>
      <c r="P516" s="216"/>
      <c r="Q516" s="217"/>
      <c r="R516" s="218"/>
      <c r="S516" s="215" t="s">
        <v>2835</v>
      </c>
      <c r="T516" s="207" t="s">
        <v>117</v>
      </c>
      <c r="U516" s="238" t="s">
        <v>2836</v>
      </c>
      <c r="V516" s="207" t="s">
        <v>2837</v>
      </c>
      <c r="W516" s="207" t="s">
        <v>120</v>
      </c>
      <c r="X516" s="103">
        <v>69180</v>
      </c>
    </row>
    <row r="517" spans="1:24" s="57" customFormat="1" ht="15" customHeight="1" x14ac:dyDescent="0.2">
      <c r="A517" s="167" t="s">
        <v>128</v>
      </c>
      <c r="B517" s="168" t="s">
        <v>2838</v>
      </c>
      <c r="C517" s="169" t="s">
        <v>2839</v>
      </c>
      <c r="D517" s="170" t="str">
        <f t="shared" si="26"/>
        <v>EL333931-ST</v>
      </c>
      <c r="E517" s="171" t="s">
        <v>2840</v>
      </c>
      <c r="F517" s="171" t="s">
        <v>113</v>
      </c>
      <c r="G517" s="171" t="s">
        <v>114</v>
      </c>
      <c r="H517" s="172">
        <v>4.95</v>
      </c>
      <c r="I517" s="125">
        <v>4.5</v>
      </c>
      <c r="J517" s="126">
        <v>4.5</v>
      </c>
      <c r="K517" s="197">
        <v>4.5</v>
      </c>
      <c r="L517" s="247">
        <f t="shared" si="27"/>
        <v>0</v>
      </c>
      <c r="M517" s="214">
        <v>8.99</v>
      </c>
      <c r="N517" s="215">
        <v>6</v>
      </c>
      <c r="O517" s="215">
        <v>72</v>
      </c>
      <c r="P517" s="216"/>
      <c r="Q517" s="217"/>
      <c r="R517" s="218"/>
      <c r="S517" s="215" t="s">
        <v>2841</v>
      </c>
      <c r="T517" s="207" t="s">
        <v>117</v>
      </c>
      <c r="U517" s="238" t="s">
        <v>2842</v>
      </c>
      <c r="V517" s="207" t="s">
        <v>2837</v>
      </c>
      <c r="W517" s="207" t="s">
        <v>120</v>
      </c>
      <c r="X517" s="103">
        <v>69181</v>
      </c>
    </row>
    <row r="518" spans="1:24" s="57" customFormat="1" ht="15" customHeight="1" x14ac:dyDescent="0.2">
      <c r="A518" s="167" t="s">
        <v>357</v>
      </c>
      <c r="B518" s="168" t="s">
        <v>2843</v>
      </c>
      <c r="C518" s="169" t="s">
        <v>2844</v>
      </c>
      <c r="D518" s="170" t="str">
        <f t="shared" si="26"/>
        <v>EL335030-ST</v>
      </c>
      <c r="E518" s="171" t="s">
        <v>2845</v>
      </c>
      <c r="F518" s="171" t="s">
        <v>2846</v>
      </c>
      <c r="G518" s="171" t="s">
        <v>2846</v>
      </c>
      <c r="H518" s="172">
        <v>3.95</v>
      </c>
      <c r="I518" s="125">
        <v>4.5</v>
      </c>
      <c r="J518" s="126">
        <v>4.5</v>
      </c>
      <c r="K518" s="197">
        <v>4.5</v>
      </c>
      <c r="L518" s="247">
        <f t="shared" si="27"/>
        <v>0</v>
      </c>
      <c r="M518" s="214">
        <v>8.99</v>
      </c>
      <c r="N518" s="215">
        <v>6</v>
      </c>
      <c r="O518" s="215">
        <v>180</v>
      </c>
      <c r="P518" s="216"/>
      <c r="Q518" s="217"/>
      <c r="R518" s="38">
        <v>7</v>
      </c>
      <c r="S518" s="215" t="s">
        <v>2847</v>
      </c>
      <c r="T518" s="207" t="s">
        <v>117</v>
      </c>
      <c r="U518" s="238" t="s">
        <v>2848</v>
      </c>
      <c r="V518" s="207" t="s">
        <v>119</v>
      </c>
      <c r="W518" s="207" t="s">
        <v>120</v>
      </c>
      <c r="X518" s="103">
        <v>14767</v>
      </c>
    </row>
    <row r="519" spans="1:24" s="57" customFormat="1" ht="15" customHeight="1" x14ac:dyDescent="0.2">
      <c r="A519" s="167" t="s">
        <v>151</v>
      </c>
      <c r="B519" s="168" t="s">
        <v>2849</v>
      </c>
      <c r="C519" s="169" t="s">
        <v>2850</v>
      </c>
      <c r="D519" s="170" t="str">
        <f t="shared" si="26"/>
        <v>EL337400-ST</v>
      </c>
      <c r="E519" s="171" t="s">
        <v>2851</v>
      </c>
      <c r="F519" s="171" t="s">
        <v>378</v>
      </c>
      <c r="G519" s="171" t="s">
        <v>379</v>
      </c>
      <c r="H519" s="172">
        <v>4.95</v>
      </c>
      <c r="I519" s="125">
        <v>5.5</v>
      </c>
      <c r="J519" s="126">
        <v>5.5</v>
      </c>
      <c r="K519" s="197">
        <v>5.5</v>
      </c>
      <c r="L519" s="247">
        <f t="shared" si="27"/>
        <v>0</v>
      </c>
      <c r="M519" s="214">
        <v>10.99</v>
      </c>
      <c r="N519" s="215">
        <v>6</v>
      </c>
      <c r="O519" s="215">
        <v>180</v>
      </c>
      <c r="P519" s="216"/>
      <c r="Q519" s="217"/>
      <c r="R519" s="218"/>
      <c r="S519" s="215" t="s">
        <v>2852</v>
      </c>
      <c r="T519" s="207" t="s">
        <v>117</v>
      </c>
      <c r="U519" s="238" t="s">
        <v>2853</v>
      </c>
      <c r="V519" s="207" t="s">
        <v>382</v>
      </c>
      <c r="W519" s="207" t="s">
        <v>120</v>
      </c>
      <c r="X519" s="103">
        <v>12807</v>
      </c>
    </row>
    <row r="520" spans="1:24" s="57" customFormat="1" ht="15" customHeight="1" x14ac:dyDescent="0.2">
      <c r="A520" s="167" t="s">
        <v>200</v>
      </c>
      <c r="B520" s="168" t="s">
        <v>2854</v>
      </c>
      <c r="C520" s="169" t="s">
        <v>2855</v>
      </c>
      <c r="D520" s="170" t="str">
        <f t="shared" si="26"/>
        <v>EL337530-ST</v>
      </c>
      <c r="E520" s="171" t="s">
        <v>2856</v>
      </c>
      <c r="F520" s="171" t="s">
        <v>113</v>
      </c>
      <c r="G520" s="171" t="s">
        <v>114</v>
      </c>
      <c r="H520" s="172">
        <v>3.99</v>
      </c>
      <c r="I520" s="125">
        <v>4.5</v>
      </c>
      <c r="J520" s="126">
        <v>4.5</v>
      </c>
      <c r="K520" s="197">
        <v>4.5</v>
      </c>
      <c r="L520" s="247">
        <f t="shared" si="27"/>
        <v>0</v>
      </c>
      <c r="M520" s="214">
        <v>8.99</v>
      </c>
      <c r="N520" s="215">
        <v>6</v>
      </c>
      <c r="O520" s="215">
        <v>288</v>
      </c>
      <c r="P520" s="216"/>
      <c r="Q520" s="217"/>
      <c r="R520" s="218"/>
      <c r="S520" s="215" t="s">
        <v>2857</v>
      </c>
      <c r="T520" s="207" t="s">
        <v>117</v>
      </c>
      <c r="U520" s="238" t="s">
        <v>2858</v>
      </c>
      <c r="V520" s="207" t="s">
        <v>274</v>
      </c>
      <c r="W520" s="207" t="s">
        <v>120</v>
      </c>
      <c r="X520" s="103">
        <v>72271</v>
      </c>
    </row>
    <row r="521" spans="1:24" s="57" customFormat="1" ht="15" customHeight="1" x14ac:dyDescent="0.2">
      <c r="A521" s="167" t="s">
        <v>457</v>
      </c>
      <c r="B521" s="168" t="s">
        <v>2859</v>
      </c>
      <c r="C521" s="169" t="s">
        <v>2860</v>
      </c>
      <c r="D521" s="170" t="str">
        <f t="shared" si="26"/>
        <v>EL337850-ST</v>
      </c>
      <c r="E521" s="171" t="s">
        <v>2861</v>
      </c>
      <c r="F521" s="171" t="s">
        <v>113</v>
      </c>
      <c r="G521" s="171" t="s">
        <v>2469</v>
      </c>
      <c r="H521" s="172">
        <v>7.5</v>
      </c>
      <c r="I521" s="125">
        <v>2.99</v>
      </c>
      <c r="J521" s="126">
        <v>2.99</v>
      </c>
      <c r="K521" s="197">
        <v>1.49</v>
      </c>
      <c r="L521" s="247">
        <f t="shared" si="27"/>
        <v>-1.5000000000000002</v>
      </c>
      <c r="M521" s="214">
        <v>5.99</v>
      </c>
      <c r="N521" s="215">
        <v>12</v>
      </c>
      <c r="O521" s="215">
        <v>120</v>
      </c>
      <c r="P521" s="216"/>
      <c r="Q521" s="217"/>
      <c r="R521" s="218"/>
      <c r="S521" s="215" t="s">
        <v>2862</v>
      </c>
      <c r="T521" s="207" t="s">
        <v>514</v>
      </c>
      <c r="U521" s="239" t="s">
        <v>2863</v>
      </c>
      <c r="V521" s="207" t="s">
        <v>2472</v>
      </c>
      <c r="W521" s="207" t="s">
        <v>1331</v>
      </c>
      <c r="X521" s="33">
        <v>69182</v>
      </c>
    </row>
    <row r="522" spans="1:24" s="57" customFormat="1" ht="15" customHeight="1" x14ac:dyDescent="0.2">
      <c r="A522" s="167" t="s">
        <v>200</v>
      </c>
      <c r="B522" s="168" t="s">
        <v>2864</v>
      </c>
      <c r="C522" s="169" t="s">
        <v>2865</v>
      </c>
      <c r="D522" s="170" t="str">
        <f t="shared" si="26"/>
        <v>EL337900-ST</v>
      </c>
      <c r="E522" s="171" t="s">
        <v>2866</v>
      </c>
      <c r="F522" s="171" t="s">
        <v>113</v>
      </c>
      <c r="G522" s="171" t="s">
        <v>114</v>
      </c>
      <c r="H522" s="172">
        <v>3.99</v>
      </c>
      <c r="I522" s="125">
        <v>4.5</v>
      </c>
      <c r="J522" s="126">
        <v>4.5</v>
      </c>
      <c r="K522" s="197">
        <v>4.5</v>
      </c>
      <c r="L522" s="247">
        <f t="shared" si="27"/>
        <v>0</v>
      </c>
      <c r="M522" s="214">
        <v>8.99</v>
      </c>
      <c r="N522" s="215">
        <v>6</v>
      </c>
      <c r="O522" s="215">
        <v>192</v>
      </c>
      <c r="P522" s="216"/>
      <c r="Q522" s="217"/>
      <c r="R522" s="218"/>
      <c r="S522" s="215" t="s">
        <v>2867</v>
      </c>
      <c r="T522" s="207" t="s">
        <v>198</v>
      </c>
      <c r="U522" s="238" t="s">
        <v>2868</v>
      </c>
      <c r="V522" s="207" t="s">
        <v>938</v>
      </c>
      <c r="W522" s="207" t="s">
        <v>120</v>
      </c>
      <c r="X522" s="103">
        <v>81034</v>
      </c>
    </row>
    <row r="523" spans="1:24" s="57" customFormat="1" ht="15" customHeight="1" x14ac:dyDescent="0.2">
      <c r="A523" s="167" t="s">
        <v>200</v>
      </c>
      <c r="B523" s="168" t="s">
        <v>2869</v>
      </c>
      <c r="C523" s="169" t="s">
        <v>2870</v>
      </c>
      <c r="D523" s="170" t="str">
        <f t="shared" si="26"/>
        <v>EL337901-ST</v>
      </c>
      <c r="E523" s="171" t="s">
        <v>2871</v>
      </c>
      <c r="F523" s="171" t="s">
        <v>113</v>
      </c>
      <c r="G523" s="171" t="s">
        <v>114</v>
      </c>
      <c r="H523" s="172">
        <v>3.99</v>
      </c>
      <c r="I523" s="125">
        <v>4.5</v>
      </c>
      <c r="J523" s="126">
        <v>4.5</v>
      </c>
      <c r="K523" s="197">
        <v>4.5</v>
      </c>
      <c r="L523" s="247">
        <f t="shared" si="27"/>
        <v>0</v>
      </c>
      <c r="M523" s="214">
        <v>8.99</v>
      </c>
      <c r="N523" s="215">
        <v>6</v>
      </c>
      <c r="O523" s="215">
        <v>288</v>
      </c>
      <c r="P523" s="216"/>
      <c r="Q523" s="217"/>
      <c r="R523" s="38">
        <v>55</v>
      </c>
      <c r="S523" s="215" t="s">
        <v>2872</v>
      </c>
      <c r="T523" s="207" t="s">
        <v>117</v>
      </c>
      <c r="U523" s="238" t="s">
        <v>2873</v>
      </c>
      <c r="V523" s="207" t="s">
        <v>2005</v>
      </c>
      <c r="W523" s="207" t="s">
        <v>120</v>
      </c>
      <c r="X523" s="103">
        <v>72272</v>
      </c>
    </row>
    <row r="524" spans="1:24" s="57" customFormat="1" ht="15" customHeight="1" x14ac:dyDescent="0.25">
      <c r="A524" s="167" t="s">
        <v>192</v>
      </c>
      <c r="B524" s="168" t="s">
        <v>2874</v>
      </c>
      <c r="C524" s="169" t="s">
        <v>2875</v>
      </c>
      <c r="D524" s="170" t="str">
        <f t="shared" si="26"/>
        <v>EL337902-ST</v>
      </c>
      <c r="E524" s="171" t="s">
        <v>2876</v>
      </c>
      <c r="F524" s="171" t="s">
        <v>132</v>
      </c>
      <c r="G524" s="171" t="s">
        <v>204</v>
      </c>
      <c r="H524" s="172">
        <v>5.99</v>
      </c>
      <c r="I524" s="125">
        <v>5.5</v>
      </c>
      <c r="J524" s="126">
        <v>5.5</v>
      </c>
      <c r="K524" s="197">
        <v>5.5</v>
      </c>
      <c r="L524" s="247">
        <f t="shared" si="27"/>
        <v>0</v>
      </c>
      <c r="M524" s="214">
        <v>10.99</v>
      </c>
      <c r="N524" s="215">
        <v>6</v>
      </c>
      <c r="O524" s="215">
        <v>60</v>
      </c>
      <c r="P524" s="216"/>
      <c r="Q524" s="217"/>
      <c r="R524" s="218"/>
      <c r="S524" s="215" t="s">
        <v>2877</v>
      </c>
      <c r="T524" s="207" t="s">
        <v>198</v>
      </c>
      <c r="U524" s="241" t="s">
        <v>2878</v>
      </c>
      <c r="V524" s="207" t="s">
        <v>2879</v>
      </c>
      <c r="W524" s="207" t="s">
        <v>120</v>
      </c>
      <c r="X524" s="103">
        <v>86366</v>
      </c>
    </row>
    <row r="525" spans="1:24" s="57" customFormat="1" ht="15" customHeight="1" x14ac:dyDescent="0.2">
      <c r="A525" s="167" t="s">
        <v>200</v>
      </c>
      <c r="B525" s="168" t="s">
        <v>2880</v>
      </c>
      <c r="C525" s="169" t="s">
        <v>2881</v>
      </c>
      <c r="D525" s="170" t="str">
        <f t="shared" si="26"/>
        <v>EL337903-ST</v>
      </c>
      <c r="E525" s="171" t="s">
        <v>2882</v>
      </c>
      <c r="F525" s="171" t="s">
        <v>132</v>
      </c>
      <c r="G525" s="171" t="s">
        <v>204</v>
      </c>
      <c r="H525" s="172">
        <v>4.99</v>
      </c>
      <c r="I525" s="125">
        <v>5.5</v>
      </c>
      <c r="J525" s="126">
        <v>5.5</v>
      </c>
      <c r="K525" s="197">
        <v>5.5</v>
      </c>
      <c r="L525" s="247">
        <f t="shared" si="27"/>
        <v>0</v>
      </c>
      <c r="M525" s="214">
        <v>10.99</v>
      </c>
      <c r="N525" s="215">
        <v>6</v>
      </c>
      <c r="O525" s="215">
        <v>60</v>
      </c>
      <c r="P525" s="216"/>
      <c r="Q525" s="217"/>
      <c r="R525" s="218"/>
      <c r="S525" s="215" t="s">
        <v>2883</v>
      </c>
      <c r="T525" s="207" t="s">
        <v>198</v>
      </c>
      <c r="U525" s="238" t="s">
        <v>2884</v>
      </c>
      <c r="V525" s="207" t="s">
        <v>2885</v>
      </c>
      <c r="W525" s="207" t="s">
        <v>120</v>
      </c>
      <c r="X525" s="103">
        <v>78284</v>
      </c>
    </row>
    <row r="526" spans="1:24" s="57" customFormat="1" ht="15" customHeight="1" x14ac:dyDescent="0.25">
      <c r="A526" s="167" t="s">
        <v>200</v>
      </c>
      <c r="B526" s="168" t="s">
        <v>2886</v>
      </c>
      <c r="C526" s="169" t="s">
        <v>2887</v>
      </c>
      <c r="D526" s="170" t="str">
        <f t="shared" si="26"/>
        <v>EL337904-ST</v>
      </c>
      <c r="E526" s="171" t="s">
        <v>2888</v>
      </c>
      <c r="F526" s="171" t="s">
        <v>132</v>
      </c>
      <c r="G526" s="171" t="s">
        <v>204</v>
      </c>
      <c r="H526" s="172">
        <v>4.99</v>
      </c>
      <c r="I526" s="125">
        <v>5.5</v>
      </c>
      <c r="J526" s="126">
        <v>5.5</v>
      </c>
      <c r="K526" s="197">
        <v>5.5</v>
      </c>
      <c r="L526" s="247">
        <f t="shared" si="27"/>
        <v>0</v>
      </c>
      <c r="M526" s="214">
        <v>10.99</v>
      </c>
      <c r="N526" s="215">
        <v>6</v>
      </c>
      <c r="O526" s="215">
        <v>60</v>
      </c>
      <c r="P526" s="216"/>
      <c r="Q526" s="217"/>
      <c r="R526" s="218"/>
      <c r="S526" s="215" t="s">
        <v>2889</v>
      </c>
      <c r="T526" s="207" t="s">
        <v>198</v>
      </c>
      <c r="U526" s="241" t="s">
        <v>2890</v>
      </c>
      <c r="V526" s="207" t="s">
        <v>132</v>
      </c>
      <c r="W526" s="207" t="s">
        <v>120</v>
      </c>
      <c r="X526" s="103">
        <v>86367</v>
      </c>
    </row>
    <row r="527" spans="1:24" s="57" customFormat="1" ht="15" customHeight="1" x14ac:dyDescent="0.2">
      <c r="A527" s="167" t="s">
        <v>200</v>
      </c>
      <c r="B527" s="168" t="s">
        <v>2891</v>
      </c>
      <c r="C527" s="169" t="s">
        <v>2892</v>
      </c>
      <c r="D527" s="170" t="str">
        <f t="shared" si="26"/>
        <v>EL337905-ST</v>
      </c>
      <c r="E527" s="171" t="s">
        <v>2893</v>
      </c>
      <c r="F527" s="171" t="s">
        <v>113</v>
      </c>
      <c r="G527" s="171" t="s">
        <v>114</v>
      </c>
      <c r="H527" s="172">
        <v>4.99</v>
      </c>
      <c r="I527" s="125">
        <v>4.5</v>
      </c>
      <c r="J527" s="126">
        <v>4.5</v>
      </c>
      <c r="K527" s="197">
        <v>4.5</v>
      </c>
      <c r="L527" s="247">
        <f t="shared" si="27"/>
        <v>0</v>
      </c>
      <c r="M527" s="214">
        <v>8.99</v>
      </c>
      <c r="N527" s="215">
        <v>6</v>
      </c>
      <c r="O527" s="215">
        <v>180</v>
      </c>
      <c r="P527" s="216"/>
      <c r="Q527" s="217"/>
      <c r="R527" s="218"/>
      <c r="S527" s="215" t="s">
        <v>2894</v>
      </c>
      <c r="T527" s="207" t="s">
        <v>117</v>
      </c>
      <c r="U527" s="238" t="s">
        <v>2895</v>
      </c>
      <c r="V527" s="207" t="s">
        <v>2896</v>
      </c>
      <c r="W527" s="207" t="s">
        <v>120</v>
      </c>
      <c r="X527" s="103">
        <v>76998</v>
      </c>
    </row>
    <row r="528" spans="1:24" s="57" customFormat="1" ht="15" customHeight="1" x14ac:dyDescent="0.2">
      <c r="A528" s="167" t="s">
        <v>268</v>
      </c>
      <c r="B528" s="168" t="s">
        <v>2897</v>
      </c>
      <c r="C528" s="169" t="s">
        <v>2898</v>
      </c>
      <c r="D528" s="170" t="str">
        <f t="shared" si="26"/>
        <v>EL400037-ST</v>
      </c>
      <c r="E528" s="171" t="s">
        <v>2899</v>
      </c>
      <c r="F528" s="171" t="s">
        <v>132</v>
      </c>
      <c r="G528" s="171" t="s">
        <v>851</v>
      </c>
      <c r="H528" s="172">
        <v>15.95</v>
      </c>
      <c r="I528" s="125">
        <v>15.99</v>
      </c>
      <c r="J528" s="126">
        <v>15.99</v>
      </c>
      <c r="K528" s="197">
        <v>15.99</v>
      </c>
      <c r="L528" s="247">
        <f t="shared" si="27"/>
        <v>0</v>
      </c>
      <c r="M528" s="214">
        <v>31.99</v>
      </c>
      <c r="N528" s="215">
        <v>3</v>
      </c>
      <c r="O528" s="215">
        <v>48</v>
      </c>
      <c r="P528" s="216"/>
      <c r="Q528" s="217"/>
      <c r="R528" s="218"/>
      <c r="S528" s="215" t="s">
        <v>2900</v>
      </c>
      <c r="T528" s="207" t="s">
        <v>117</v>
      </c>
      <c r="U528" s="238" t="s">
        <v>2901</v>
      </c>
      <c r="V528" s="207" t="s">
        <v>851</v>
      </c>
      <c r="W528" s="207" t="s">
        <v>120</v>
      </c>
      <c r="X528" s="103">
        <v>58957</v>
      </c>
    </row>
    <row r="529" spans="1:24" s="57" customFormat="1" ht="15" customHeight="1" x14ac:dyDescent="0.2">
      <c r="A529" s="167" t="s">
        <v>268</v>
      </c>
      <c r="B529" s="168" t="s">
        <v>2902</v>
      </c>
      <c r="C529" s="169" t="s">
        <v>2903</v>
      </c>
      <c r="D529" s="170" t="str">
        <f t="shared" si="26"/>
        <v>EL400038-ST</v>
      </c>
      <c r="E529" s="171" t="s">
        <v>2904</v>
      </c>
      <c r="F529" s="171" t="s">
        <v>132</v>
      </c>
      <c r="G529" s="171" t="s">
        <v>851</v>
      </c>
      <c r="H529" s="172">
        <v>9.9499999999999993</v>
      </c>
      <c r="I529" s="125">
        <v>6.5</v>
      </c>
      <c r="J529" s="126">
        <v>6.5</v>
      </c>
      <c r="K529" s="197">
        <v>6.5</v>
      </c>
      <c r="L529" s="247">
        <f t="shared" si="27"/>
        <v>0</v>
      </c>
      <c r="M529" s="214">
        <v>12.99</v>
      </c>
      <c r="N529" s="215">
        <v>3</v>
      </c>
      <c r="O529" s="215">
        <v>48</v>
      </c>
      <c r="P529" s="216"/>
      <c r="Q529" s="217"/>
      <c r="R529" s="218"/>
      <c r="S529" s="215" t="s">
        <v>2905</v>
      </c>
      <c r="T529" s="207" t="s">
        <v>117</v>
      </c>
      <c r="U529" s="238" t="s">
        <v>2906</v>
      </c>
      <c r="V529" s="207" t="s">
        <v>2907</v>
      </c>
      <c r="W529" s="207" t="s">
        <v>120</v>
      </c>
      <c r="X529" s="103">
        <v>58956</v>
      </c>
    </row>
    <row r="530" spans="1:24" s="57" customFormat="1" ht="15" customHeight="1" x14ac:dyDescent="0.2">
      <c r="A530" s="167" t="s">
        <v>268</v>
      </c>
      <c r="B530" s="168" t="s">
        <v>2908</v>
      </c>
      <c r="C530" s="169" t="s">
        <v>2909</v>
      </c>
      <c r="D530" s="170" t="str">
        <f t="shared" si="26"/>
        <v>EL400039-ST</v>
      </c>
      <c r="E530" s="171" t="s">
        <v>2910</v>
      </c>
      <c r="F530" s="171" t="s">
        <v>132</v>
      </c>
      <c r="G530" s="171" t="s">
        <v>851</v>
      </c>
      <c r="H530" s="172">
        <v>7.95</v>
      </c>
      <c r="I530" s="125">
        <v>7.99</v>
      </c>
      <c r="J530" s="126">
        <v>7.99</v>
      </c>
      <c r="K530" s="197">
        <v>7.99</v>
      </c>
      <c r="L530" s="247">
        <f t="shared" si="27"/>
        <v>0</v>
      </c>
      <c r="M530" s="214">
        <v>15.99</v>
      </c>
      <c r="N530" s="215">
        <v>3</v>
      </c>
      <c r="O530" s="215">
        <v>48</v>
      </c>
      <c r="P530" s="216"/>
      <c r="Q530" s="217"/>
      <c r="R530" s="218"/>
      <c r="S530" s="215" t="s">
        <v>2911</v>
      </c>
      <c r="T530" s="207" t="s">
        <v>117</v>
      </c>
      <c r="U530" s="238" t="s">
        <v>2912</v>
      </c>
      <c r="V530" s="207" t="s">
        <v>851</v>
      </c>
      <c r="W530" s="207" t="s">
        <v>120</v>
      </c>
      <c r="X530" s="103">
        <v>58958</v>
      </c>
    </row>
    <row r="531" spans="1:24" s="57" customFormat="1" ht="15" customHeight="1" x14ac:dyDescent="0.2">
      <c r="A531" s="167" t="s">
        <v>200</v>
      </c>
      <c r="B531" s="168" t="s">
        <v>2913</v>
      </c>
      <c r="C531" s="169" t="s">
        <v>2914</v>
      </c>
      <c r="D531" s="170" t="str">
        <f t="shared" si="26"/>
        <v>EL400550-ST</v>
      </c>
      <c r="E531" s="171" t="s">
        <v>2915</v>
      </c>
      <c r="F531" s="171" t="s">
        <v>378</v>
      </c>
      <c r="G531" s="171" t="s">
        <v>406</v>
      </c>
      <c r="H531" s="172">
        <v>14.99</v>
      </c>
      <c r="I531" s="125">
        <v>15.99</v>
      </c>
      <c r="J531" s="126">
        <v>15.99</v>
      </c>
      <c r="K531" s="197">
        <v>15.99</v>
      </c>
      <c r="L531" s="247">
        <f t="shared" si="27"/>
        <v>0</v>
      </c>
      <c r="M531" s="214">
        <v>31.99</v>
      </c>
      <c r="N531" s="215">
        <v>3</v>
      </c>
      <c r="O531" s="215">
        <v>18</v>
      </c>
      <c r="P531" s="216"/>
      <c r="Q531" s="217"/>
      <c r="R531" s="218"/>
      <c r="S531" s="215" t="s">
        <v>2916</v>
      </c>
      <c r="T531" s="207" t="s">
        <v>117</v>
      </c>
      <c r="U531" s="238" t="s">
        <v>2917</v>
      </c>
      <c r="V531" s="207" t="s">
        <v>409</v>
      </c>
      <c r="W531" s="207" t="s">
        <v>120</v>
      </c>
      <c r="X531" s="103">
        <v>71122</v>
      </c>
    </row>
    <row r="532" spans="1:24" s="57" customFormat="1" ht="15" customHeight="1" x14ac:dyDescent="0.2">
      <c r="A532" s="167" t="s">
        <v>200</v>
      </c>
      <c r="B532" s="168" t="s">
        <v>2918</v>
      </c>
      <c r="C532" s="169" t="s">
        <v>2919</v>
      </c>
      <c r="D532" s="170" t="str">
        <f t="shared" ref="D532:D595" si="28">HYPERLINK(U532,C532)</f>
        <v>EL400560-ST</v>
      </c>
      <c r="E532" s="171" t="s">
        <v>2920</v>
      </c>
      <c r="F532" s="171" t="s">
        <v>378</v>
      </c>
      <c r="G532" s="171" t="s">
        <v>406</v>
      </c>
      <c r="H532" s="172">
        <v>7.5</v>
      </c>
      <c r="I532" s="125">
        <v>7.99</v>
      </c>
      <c r="J532" s="126">
        <v>7.99</v>
      </c>
      <c r="K532" s="197">
        <v>7.99</v>
      </c>
      <c r="L532" s="247">
        <f t="shared" ref="L532:L595" si="29">K532-J532</f>
        <v>0</v>
      </c>
      <c r="M532" s="214">
        <v>15.99</v>
      </c>
      <c r="N532" s="215">
        <v>3</v>
      </c>
      <c r="O532" s="215">
        <v>36</v>
      </c>
      <c r="P532" s="216"/>
      <c r="Q532" s="217"/>
      <c r="R532" s="218"/>
      <c r="S532" s="215" t="s">
        <v>2921</v>
      </c>
      <c r="T532" s="207" t="s">
        <v>117</v>
      </c>
      <c r="U532" s="238" t="s">
        <v>2922</v>
      </c>
      <c r="V532" s="207" t="s">
        <v>409</v>
      </c>
      <c r="W532" s="207" t="s">
        <v>120</v>
      </c>
      <c r="X532" s="103">
        <v>71089</v>
      </c>
    </row>
    <row r="533" spans="1:24" s="57" customFormat="1" ht="15" customHeight="1" x14ac:dyDescent="0.2">
      <c r="A533" s="167" t="s">
        <v>200</v>
      </c>
      <c r="B533" s="168" t="s">
        <v>2923</v>
      </c>
      <c r="C533" s="169" t="s">
        <v>2924</v>
      </c>
      <c r="D533" s="170" t="str">
        <f t="shared" si="28"/>
        <v>EL400561-ST</v>
      </c>
      <c r="E533" s="171" t="s">
        <v>2925</v>
      </c>
      <c r="F533" s="171" t="s">
        <v>378</v>
      </c>
      <c r="G533" s="171" t="s">
        <v>406</v>
      </c>
      <c r="H533" s="172">
        <v>6.5</v>
      </c>
      <c r="I533" s="125">
        <v>6.99</v>
      </c>
      <c r="J533" s="126">
        <v>6.99</v>
      </c>
      <c r="K533" s="197">
        <v>6.99</v>
      </c>
      <c r="L533" s="247">
        <f t="shared" si="29"/>
        <v>0</v>
      </c>
      <c r="M533" s="214">
        <v>13.99</v>
      </c>
      <c r="N533" s="215">
        <v>3</v>
      </c>
      <c r="O533" s="215">
        <v>24</v>
      </c>
      <c r="P533" s="216"/>
      <c r="Q533" s="217"/>
      <c r="R533" s="218"/>
      <c r="S533" s="215" t="s">
        <v>2926</v>
      </c>
      <c r="T533" s="207" t="s">
        <v>117</v>
      </c>
      <c r="U533" s="238" t="s">
        <v>2927</v>
      </c>
      <c r="V533" s="207" t="s">
        <v>415</v>
      </c>
      <c r="W533" s="207" t="s">
        <v>120</v>
      </c>
      <c r="X533" s="103">
        <v>71088</v>
      </c>
    </row>
    <row r="534" spans="1:24" s="57" customFormat="1" ht="15" customHeight="1" x14ac:dyDescent="0.2">
      <c r="A534" s="167" t="s">
        <v>200</v>
      </c>
      <c r="B534" s="168" t="s">
        <v>2928</v>
      </c>
      <c r="C534" s="169" t="s">
        <v>2929</v>
      </c>
      <c r="D534" s="170" t="str">
        <f t="shared" si="28"/>
        <v>EL400562-ST</v>
      </c>
      <c r="E534" s="171" t="s">
        <v>2930</v>
      </c>
      <c r="F534" s="171" t="s">
        <v>132</v>
      </c>
      <c r="G534" s="171" t="s">
        <v>1186</v>
      </c>
      <c r="H534" s="172">
        <v>32.5</v>
      </c>
      <c r="I534" s="125">
        <v>29.99</v>
      </c>
      <c r="J534" s="126">
        <v>29.99</v>
      </c>
      <c r="K534" s="197">
        <v>29.99</v>
      </c>
      <c r="L534" s="247">
        <f t="shared" si="29"/>
        <v>0</v>
      </c>
      <c r="M534" s="214">
        <v>59.99</v>
      </c>
      <c r="N534" s="215">
        <v>2</v>
      </c>
      <c r="O534" s="215">
        <v>18</v>
      </c>
      <c r="P534" s="216"/>
      <c r="Q534" s="217"/>
      <c r="R534" s="218"/>
      <c r="S534" s="215" t="s">
        <v>2931</v>
      </c>
      <c r="T534" s="207" t="s">
        <v>117</v>
      </c>
      <c r="U534" s="238" t="s">
        <v>2932</v>
      </c>
      <c r="V534" s="207" t="s">
        <v>2933</v>
      </c>
      <c r="W534" s="207" t="s">
        <v>120</v>
      </c>
      <c r="X534" s="103">
        <v>73056</v>
      </c>
    </row>
    <row r="535" spans="1:24" s="57" customFormat="1" ht="15" customHeight="1" x14ac:dyDescent="0.2">
      <c r="A535" s="167" t="s">
        <v>200</v>
      </c>
      <c r="B535" s="168" t="s">
        <v>2934</v>
      </c>
      <c r="C535" s="169" t="s">
        <v>2935</v>
      </c>
      <c r="D535" s="170" t="str">
        <f t="shared" si="28"/>
        <v>EL400563-ST</v>
      </c>
      <c r="E535" s="171" t="s">
        <v>2936</v>
      </c>
      <c r="F535" s="171" t="s">
        <v>132</v>
      </c>
      <c r="G535" s="171" t="s">
        <v>828</v>
      </c>
      <c r="H535" s="172">
        <v>32.5</v>
      </c>
      <c r="I535" s="125">
        <v>29.99</v>
      </c>
      <c r="J535" s="126">
        <v>29.99</v>
      </c>
      <c r="K535" s="197">
        <v>29.99</v>
      </c>
      <c r="L535" s="247">
        <f t="shared" si="29"/>
        <v>0</v>
      </c>
      <c r="M535" s="214">
        <v>59.99</v>
      </c>
      <c r="N535" s="215">
        <v>2</v>
      </c>
      <c r="O535" s="215">
        <v>8</v>
      </c>
      <c r="P535" s="216"/>
      <c r="Q535" s="217"/>
      <c r="R535" s="218"/>
      <c r="S535" s="215" t="s">
        <v>2937</v>
      </c>
      <c r="T535" s="207" t="s">
        <v>117</v>
      </c>
      <c r="U535" s="238" t="s">
        <v>2938</v>
      </c>
      <c r="V535" s="207" t="s">
        <v>2336</v>
      </c>
      <c r="W535" s="207" t="s">
        <v>120</v>
      </c>
      <c r="X535" s="103">
        <v>78406</v>
      </c>
    </row>
    <row r="536" spans="1:24" s="57" customFormat="1" ht="15" customHeight="1" x14ac:dyDescent="0.2">
      <c r="A536" s="167" t="s">
        <v>200</v>
      </c>
      <c r="B536" s="168" t="s">
        <v>2939</v>
      </c>
      <c r="C536" s="169" t="s">
        <v>2940</v>
      </c>
      <c r="D536" s="170" t="str">
        <f t="shared" si="28"/>
        <v>EL400564-ST</v>
      </c>
      <c r="E536" s="171" t="s">
        <v>2941</v>
      </c>
      <c r="F536" s="171" t="s">
        <v>132</v>
      </c>
      <c r="G536" s="171" t="s">
        <v>1186</v>
      </c>
      <c r="H536" s="172">
        <v>32.5</v>
      </c>
      <c r="I536" s="125">
        <v>29.99</v>
      </c>
      <c r="J536" s="126">
        <v>29.99</v>
      </c>
      <c r="K536" s="197">
        <v>29.99</v>
      </c>
      <c r="L536" s="247">
        <f t="shared" si="29"/>
        <v>0</v>
      </c>
      <c r="M536" s="214">
        <v>59.99</v>
      </c>
      <c r="N536" s="215">
        <v>2</v>
      </c>
      <c r="O536" s="215">
        <v>20</v>
      </c>
      <c r="P536" s="216"/>
      <c r="Q536" s="217"/>
      <c r="R536" s="218"/>
      <c r="S536" s="215" t="s">
        <v>2942</v>
      </c>
      <c r="T536" s="207" t="s">
        <v>117</v>
      </c>
      <c r="U536" s="238" t="s">
        <v>2943</v>
      </c>
      <c r="V536" s="207" t="s">
        <v>2944</v>
      </c>
      <c r="W536" s="207" t="s">
        <v>120</v>
      </c>
      <c r="X536" s="103">
        <v>78407</v>
      </c>
    </row>
    <row r="537" spans="1:24" s="57" customFormat="1" ht="15" customHeight="1" x14ac:dyDescent="0.2">
      <c r="A537" s="167" t="s">
        <v>192</v>
      </c>
      <c r="B537" s="168" t="s">
        <v>2945</v>
      </c>
      <c r="C537" s="169" t="s">
        <v>2946</v>
      </c>
      <c r="D537" s="170" t="str">
        <f t="shared" si="28"/>
        <v>EL400565-ST</v>
      </c>
      <c r="E537" s="171" t="s">
        <v>2947</v>
      </c>
      <c r="F537" s="171" t="s">
        <v>132</v>
      </c>
      <c r="G537" s="171" t="s">
        <v>204</v>
      </c>
      <c r="H537" s="172">
        <v>32.5</v>
      </c>
      <c r="I537" s="125">
        <v>29.99</v>
      </c>
      <c r="J537" s="126">
        <v>29.99</v>
      </c>
      <c r="K537" s="197">
        <v>29.99</v>
      </c>
      <c r="L537" s="247">
        <f t="shared" si="29"/>
        <v>0</v>
      </c>
      <c r="M537" s="214">
        <v>59.99</v>
      </c>
      <c r="N537" s="215">
        <v>2</v>
      </c>
      <c r="O537" s="215" t="s">
        <v>1736</v>
      </c>
      <c r="P537" s="216"/>
      <c r="Q537" s="217"/>
      <c r="R537" s="218"/>
      <c r="S537" s="215" t="s">
        <v>2948</v>
      </c>
      <c r="T537" s="207" t="s">
        <v>198</v>
      </c>
      <c r="U537" s="238" t="s">
        <v>2949</v>
      </c>
      <c r="V537" s="207" t="s">
        <v>2879</v>
      </c>
      <c r="W537" s="207" t="s">
        <v>120</v>
      </c>
      <c r="X537" s="103">
        <v>86340</v>
      </c>
    </row>
    <row r="538" spans="1:24" s="57" customFormat="1" ht="15" customHeight="1" x14ac:dyDescent="0.2">
      <c r="A538" s="167" t="s">
        <v>192</v>
      </c>
      <c r="B538" s="168" t="s">
        <v>2950</v>
      </c>
      <c r="C538" s="169" t="s">
        <v>2951</v>
      </c>
      <c r="D538" s="170" t="str">
        <f t="shared" si="28"/>
        <v>EL400566-ST</v>
      </c>
      <c r="E538" s="171" t="s">
        <v>2952</v>
      </c>
      <c r="F538" s="171" t="s">
        <v>132</v>
      </c>
      <c r="G538" s="171" t="s">
        <v>828</v>
      </c>
      <c r="H538" s="172">
        <v>32.5</v>
      </c>
      <c r="I538" s="125">
        <v>29.99</v>
      </c>
      <c r="J538" s="126">
        <v>29.99</v>
      </c>
      <c r="K538" s="197">
        <v>29.99</v>
      </c>
      <c r="L538" s="247">
        <f t="shared" si="29"/>
        <v>0</v>
      </c>
      <c r="M538" s="214">
        <v>59.99</v>
      </c>
      <c r="N538" s="215">
        <v>2</v>
      </c>
      <c r="O538" s="215" t="s">
        <v>1736</v>
      </c>
      <c r="P538" s="216"/>
      <c r="Q538" s="217"/>
      <c r="R538" s="218"/>
      <c r="S538" s="215" t="s">
        <v>2953</v>
      </c>
      <c r="T538" s="207" t="s">
        <v>198</v>
      </c>
      <c r="U538" s="238" t="s">
        <v>2954</v>
      </c>
      <c r="V538" s="207" t="s">
        <v>831</v>
      </c>
      <c r="W538" s="207" t="s">
        <v>120</v>
      </c>
      <c r="X538" s="103">
        <v>86341</v>
      </c>
    </row>
    <row r="539" spans="1:24" s="57" customFormat="1" ht="15" customHeight="1" x14ac:dyDescent="0.2">
      <c r="A539" s="167" t="s">
        <v>200</v>
      </c>
      <c r="B539" s="168" t="s">
        <v>2955</v>
      </c>
      <c r="C539" s="169" t="s">
        <v>2956</v>
      </c>
      <c r="D539" s="170" t="str">
        <f t="shared" si="28"/>
        <v>EL400567-ST</v>
      </c>
      <c r="E539" s="171" t="s">
        <v>2957</v>
      </c>
      <c r="F539" s="171" t="s">
        <v>132</v>
      </c>
      <c r="G539" s="171" t="s">
        <v>1186</v>
      </c>
      <c r="H539" s="172">
        <v>32.5</v>
      </c>
      <c r="I539" s="125">
        <v>29.99</v>
      </c>
      <c r="J539" s="126">
        <v>29.99</v>
      </c>
      <c r="K539" s="197">
        <v>29.99</v>
      </c>
      <c r="L539" s="247">
        <f t="shared" si="29"/>
        <v>0</v>
      </c>
      <c r="M539" s="214">
        <v>59.99</v>
      </c>
      <c r="N539" s="215">
        <v>2</v>
      </c>
      <c r="O539" s="215">
        <v>20</v>
      </c>
      <c r="P539" s="216"/>
      <c r="Q539" s="217"/>
      <c r="R539" s="218"/>
      <c r="S539" s="215" t="s">
        <v>2958</v>
      </c>
      <c r="T539" s="207" t="s">
        <v>117</v>
      </c>
      <c r="U539" s="238" t="s">
        <v>2959</v>
      </c>
      <c r="V539" s="207" t="s">
        <v>1186</v>
      </c>
      <c r="W539" s="207" t="s">
        <v>120</v>
      </c>
      <c r="X539" s="103">
        <v>75589</v>
      </c>
    </row>
    <row r="540" spans="1:24" s="57" customFormat="1" ht="15" customHeight="1" x14ac:dyDescent="0.2">
      <c r="A540" s="173" t="s">
        <v>346</v>
      </c>
      <c r="B540" s="168" t="s">
        <v>2960</v>
      </c>
      <c r="C540" s="169" t="s">
        <v>2961</v>
      </c>
      <c r="D540" s="170" t="str">
        <f t="shared" si="28"/>
        <v>EL400568-ST</v>
      </c>
      <c r="E540" s="171" t="s">
        <v>2962</v>
      </c>
      <c r="F540" s="171" t="s">
        <v>132</v>
      </c>
      <c r="G540" s="174" t="s">
        <v>243</v>
      </c>
      <c r="H540" s="172">
        <v>32.99</v>
      </c>
      <c r="I540" s="125"/>
      <c r="J540" s="126"/>
      <c r="K540" s="197">
        <v>32.99</v>
      </c>
      <c r="L540" s="247">
        <f t="shared" si="29"/>
        <v>32.99</v>
      </c>
      <c r="M540" s="214">
        <v>59.99</v>
      </c>
      <c r="N540" s="215">
        <v>1</v>
      </c>
      <c r="O540" s="215"/>
      <c r="P540" s="216"/>
      <c r="Q540" s="217"/>
      <c r="R540" s="218"/>
      <c r="S540" s="215">
        <v>618480044331</v>
      </c>
      <c r="T540" s="207" t="s">
        <v>867</v>
      </c>
      <c r="U540" s="238"/>
      <c r="V540" s="207"/>
      <c r="W540" s="207" t="s">
        <v>120</v>
      </c>
      <c r="X540" s="103" t="e">
        <v>#N/A</v>
      </c>
    </row>
    <row r="541" spans="1:24" s="57" customFormat="1" ht="15" customHeight="1" x14ac:dyDescent="0.2">
      <c r="A541" s="167" t="s">
        <v>192</v>
      </c>
      <c r="B541" s="168" t="s">
        <v>2963</v>
      </c>
      <c r="C541" s="169" t="s">
        <v>2964</v>
      </c>
      <c r="D541" s="170" t="str">
        <f t="shared" si="28"/>
        <v>EL400569-ST</v>
      </c>
      <c r="E541" s="171" t="s">
        <v>2965</v>
      </c>
      <c r="F541" s="171" t="s">
        <v>132</v>
      </c>
      <c r="G541" s="171" t="s">
        <v>851</v>
      </c>
      <c r="H541" s="172">
        <v>32.5</v>
      </c>
      <c r="I541" s="125">
        <v>29.99</v>
      </c>
      <c r="J541" s="126">
        <v>29.99</v>
      </c>
      <c r="K541" s="197">
        <v>29.99</v>
      </c>
      <c r="L541" s="247">
        <f t="shared" si="29"/>
        <v>0</v>
      </c>
      <c r="M541" s="214">
        <v>59.99</v>
      </c>
      <c r="N541" s="215">
        <v>2</v>
      </c>
      <c r="O541" s="215">
        <v>20</v>
      </c>
      <c r="P541" s="216"/>
      <c r="Q541" s="217"/>
      <c r="R541" s="218"/>
      <c r="S541" s="215" t="s">
        <v>2966</v>
      </c>
      <c r="T541" s="207" t="s">
        <v>117</v>
      </c>
      <c r="U541" s="238" t="s">
        <v>2967</v>
      </c>
      <c r="V541" s="207" t="s">
        <v>851</v>
      </c>
      <c r="W541" s="207" t="s">
        <v>120</v>
      </c>
      <c r="X541" s="103">
        <v>76997</v>
      </c>
    </row>
    <row r="542" spans="1:24" s="57" customFormat="1" ht="15" customHeight="1" x14ac:dyDescent="0.2">
      <c r="A542" s="167" t="s">
        <v>192</v>
      </c>
      <c r="B542" s="168" t="s">
        <v>2968</v>
      </c>
      <c r="C542" s="169" t="s">
        <v>2969</v>
      </c>
      <c r="D542" s="170" t="str">
        <f t="shared" si="28"/>
        <v>EL400570-ST</v>
      </c>
      <c r="E542" s="171" t="s">
        <v>2970</v>
      </c>
      <c r="F542" s="171" t="s">
        <v>132</v>
      </c>
      <c r="G542" s="171" t="s">
        <v>1652</v>
      </c>
      <c r="H542" s="172">
        <v>9.99</v>
      </c>
      <c r="I542" s="125">
        <v>10.99</v>
      </c>
      <c r="J542" s="126">
        <v>10.99</v>
      </c>
      <c r="K542" s="197">
        <v>10.99</v>
      </c>
      <c r="L542" s="247">
        <f t="shared" si="29"/>
        <v>0</v>
      </c>
      <c r="M542" s="214">
        <v>21.99</v>
      </c>
      <c r="N542" s="215">
        <v>3</v>
      </c>
      <c r="O542" s="215">
        <v>48</v>
      </c>
      <c r="P542" s="216"/>
      <c r="Q542" s="217"/>
      <c r="R542" s="218"/>
      <c r="S542" s="215" t="s">
        <v>2971</v>
      </c>
      <c r="T542" s="207" t="s">
        <v>198</v>
      </c>
      <c r="U542" s="238" t="s">
        <v>2972</v>
      </c>
      <c r="V542" s="207" t="s">
        <v>2973</v>
      </c>
      <c r="W542" s="207" t="s">
        <v>120</v>
      </c>
      <c r="X542" s="103">
        <v>86343</v>
      </c>
    </row>
    <row r="543" spans="1:24" s="57" customFormat="1" ht="15" customHeight="1" x14ac:dyDescent="0.2">
      <c r="A543" s="182" t="s">
        <v>200</v>
      </c>
      <c r="B543" s="183" t="s">
        <v>2974</v>
      </c>
      <c r="C543" s="184" t="s">
        <v>2975</v>
      </c>
      <c r="D543" s="185" t="str">
        <f t="shared" si="28"/>
        <v>EL400612AD-L</v>
      </c>
      <c r="E543" s="186" t="s">
        <v>2976</v>
      </c>
      <c r="F543" s="171" t="s">
        <v>378</v>
      </c>
      <c r="G543" s="171" t="s">
        <v>406</v>
      </c>
      <c r="H543" s="172">
        <v>19.95</v>
      </c>
      <c r="I543" s="125">
        <v>26.5</v>
      </c>
      <c r="J543" s="126">
        <v>26.5</v>
      </c>
      <c r="K543" s="197">
        <v>26.5</v>
      </c>
      <c r="L543" s="247">
        <f t="shared" si="29"/>
        <v>0</v>
      </c>
      <c r="M543" s="214">
        <v>52.99</v>
      </c>
      <c r="N543" s="215">
        <v>1</v>
      </c>
      <c r="O543" s="215">
        <v>12</v>
      </c>
      <c r="P543" s="216"/>
      <c r="Q543" s="217"/>
      <c r="R543" s="218"/>
      <c r="S543" s="215" t="s">
        <v>2977</v>
      </c>
      <c r="T543" s="207" t="s">
        <v>117</v>
      </c>
      <c r="U543" s="238" t="s">
        <v>2978</v>
      </c>
      <c r="V543" s="207" t="s">
        <v>409</v>
      </c>
      <c r="W543" s="207" t="s">
        <v>120</v>
      </c>
      <c r="X543" s="103">
        <v>70636</v>
      </c>
    </row>
    <row r="544" spans="1:24" s="57" customFormat="1" ht="15" customHeight="1" x14ac:dyDescent="0.2">
      <c r="A544" s="182" t="s">
        <v>200</v>
      </c>
      <c r="B544" s="183" t="s">
        <v>2979</v>
      </c>
      <c r="C544" s="184" t="s">
        <v>2980</v>
      </c>
      <c r="D544" s="185" t="str">
        <f t="shared" si="28"/>
        <v>EL400612AD-M</v>
      </c>
      <c r="E544" s="186" t="s">
        <v>2981</v>
      </c>
      <c r="F544" s="171" t="s">
        <v>378</v>
      </c>
      <c r="G544" s="171" t="s">
        <v>406</v>
      </c>
      <c r="H544" s="172">
        <v>19.95</v>
      </c>
      <c r="I544" s="125">
        <v>26.5</v>
      </c>
      <c r="J544" s="126">
        <v>26.5</v>
      </c>
      <c r="K544" s="197">
        <v>26.5</v>
      </c>
      <c r="L544" s="247">
        <f t="shared" si="29"/>
        <v>0</v>
      </c>
      <c r="M544" s="214">
        <v>52.99</v>
      </c>
      <c r="N544" s="215">
        <v>1</v>
      </c>
      <c r="O544" s="215">
        <v>12</v>
      </c>
      <c r="P544" s="216"/>
      <c r="Q544" s="217"/>
      <c r="R544" s="218"/>
      <c r="S544" s="215" t="s">
        <v>2982</v>
      </c>
      <c r="T544" s="207" t="s">
        <v>117</v>
      </c>
      <c r="U544" s="238" t="s">
        <v>2978</v>
      </c>
      <c r="V544" s="207" t="s">
        <v>409</v>
      </c>
      <c r="W544" s="207" t="s">
        <v>120</v>
      </c>
      <c r="X544" s="103">
        <v>70636</v>
      </c>
    </row>
    <row r="545" spans="1:24" s="57" customFormat="1" ht="15" customHeight="1" x14ac:dyDescent="0.2">
      <c r="A545" s="182" t="s">
        <v>200</v>
      </c>
      <c r="B545" s="183" t="s">
        <v>2983</v>
      </c>
      <c r="C545" s="184" t="s">
        <v>2984</v>
      </c>
      <c r="D545" s="185" t="str">
        <f t="shared" si="28"/>
        <v>EL400612AD-S</v>
      </c>
      <c r="E545" s="186" t="s">
        <v>2985</v>
      </c>
      <c r="F545" s="171" t="s">
        <v>378</v>
      </c>
      <c r="G545" s="171" t="s">
        <v>406</v>
      </c>
      <c r="H545" s="172">
        <v>19.95</v>
      </c>
      <c r="I545" s="125">
        <v>26.5</v>
      </c>
      <c r="J545" s="126">
        <v>26.5</v>
      </c>
      <c r="K545" s="197">
        <v>26.5</v>
      </c>
      <c r="L545" s="247">
        <f t="shared" si="29"/>
        <v>0</v>
      </c>
      <c r="M545" s="214">
        <v>52.99</v>
      </c>
      <c r="N545" s="215">
        <v>1</v>
      </c>
      <c r="O545" s="215">
        <v>12</v>
      </c>
      <c r="P545" s="216"/>
      <c r="Q545" s="217"/>
      <c r="R545" s="218"/>
      <c r="S545" s="215" t="s">
        <v>2986</v>
      </c>
      <c r="T545" s="207" t="s">
        <v>117</v>
      </c>
      <c r="U545" s="238" t="s">
        <v>2978</v>
      </c>
      <c r="V545" s="207" t="s">
        <v>409</v>
      </c>
      <c r="W545" s="207" t="s">
        <v>120</v>
      </c>
      <c r="X545" s="103">
        <v>70636</v>
      </c>
    </row>
    <row r="546" spans="1:24" s="57" customFormat="1" ht="15" customHeight="1" x14ac:dyDescent="0.2">
      <c r="A546" s="182" t="s">
        <v>200</v>
      </c>
      <c r="B546" s="183" t="s">
        <v>2987</v>
      </c>
      <c r="C546" s="184" t="s">
        <v>2988</v>
      </c>
      <c r="D546" s="185" t="str">
        <f t="shared" si="28"/>
        <v>EL400612AD-XL</v>
      </c>
      <c r="E546" s="186" t="s">
        <v>2989</v>
      </c>
      <c r="F546" s="171" t="s">
        <v>378</v>
      </c>
      <c r="G546" s="171" t="s">
        <v>406</v>
      </c>
      <c r="H546" s="172">
        <v>19.95</v>
      </c>
      <c r="I546" s="125">
        <v>26.5</v>
      </c>
      <c r="J546" s="126">
        <v>26.5</v>
      </c>
      <c r="K546" s="197">
        <v>26.5</v>
      </c>
      <c r="L546" s="247">
        <f t="shared" si="29"/>
        <v>0</v>
      </c>
      <c r="M546" s="214">
        <v>52.99</v>
      </c>
      <c r="N546" s="215">
        <v>1</v>
      </c>
      <c r="O546" s="215">
        <v>12</v>
      </c>
      <c r="P546" s="216"/>
      <c r="Q546" s="217"/>
      <c r="R546" s="218"/>
      <c r="S546" s="215" t="s">
        <v>2990</v>
      </c>
      <c r="T546" s="207" t="s">
        <v>117</v>
      </c>
      <c r="U546" s="238" t="s">
        <v>2978</v>
      </c>
      <c r="V546" s="207" t="s">
        <v>409</v>
      </c>
      <c r="W546" s="207" t="s">
        <v>120</v>
      </c>
      <c r="X546" s="103">
        <v>70636</v>
      </c>
    </row>
    <row r="547" spans="1:24" s="57" customFormat="1" ht="15" customHeight="1" x14ac:dyDescent="0.2">
      <c r="A547" s="182" t="s">
        <v>200</v>
      </c>
      <c r="B547" s="183" t="s">
        <v>2991</v>
      </c>
      <c r="C547" s="184" t="s">
        <v>2992</v>
      </c>
      <c r="D547" s="185" t="str">
        <f t="shared" si="28"/>
        <v>EL400612AD-XS</v>
      </c>
      <c r="E547" s="186" t="s">
        <v>2993</v>
      </c>
      <c r="F547" s="171" t="s">
        <v>378</v>
      </c>
      <c r="G547" s="171" t="s">
        <v>406</v>
      </c>
      <c r="H547" s="172">
        <v>19.95</v>
      </c>
      <c r="I547" s="125">
        <v>26.5</v>
      </c>
      <c r="J547" s="126">
        <v>26.5</v>
      </c>
      <c r="K547" s="197">
        <v>26.5</v>
      </c>
      <c r="L547" s="247">
        <f t="shared" si="29"/>
        <v>0</v>
      </c>
      <c r="M547" s="214">
        <v>52.99</v>
      </c>
      <c r="N547" s="215">
        <v>1</v>
      </c>
      <c r="O547" s="215">
        <v>12</v>
      </c>
      <c r="P547" s="216"/>
      <c r="Q547" s="217"/>
      <c r="R547" s="218"/>
      <c r="S547" s="215" t="s">
        <v>2994</v>
      </c>
      <c r="T547" s="207" t="s">
        <v>117</v>
      </c>
      <c r="U547" s="238" t="s">
        <v>2978</v>
      </c>
      <c r="V547" s="207" t="s">
        <v>409</v>
      </c>
      <c r="W547" s="207" t="s">
        <v>120</v>
      </c>
      <c r="X547" s="103">
        <v>70636</v>
      </c>
    </row>
    <row r="548" spans="1:24" s="57" customFormat="1" ht="15" customHeight="1" x14ac:dyDescent="0.2">
      <c r="A548" s="182" t="s">
        <v>200</v>
      </c>
      <c r="B548" s="183" t="s">
        <v>2995</v>
      </c>
      <c r="C548" s="184" t="s">
        <v>2996</v>
      </c>
      <c r="D548" s="185" t="str">
        <f t="shared" si="28"/>
        <v>EL400612PL-1X</v>
      </c>
      <c r="E548" s="186" t="s">
        <v>2997</v>
      </c>
      <c r="F548" s="171" t="s">
        <v>378</v>
      </c>
      <c r="G548" s="171" t="s">
        <v>406</v>
      </c>
      <c r="H548" s="172">
        <v>24.99</v>
      </c>
      <c r="I548" s="125">
        <v>29.99</v>
      </c>
      <c r="J548" s="126">
        <v>29.99</v>
      </c>
      <c r="K548" s="197">
        <v>29.99</v>
      </c>
      <c r="L548" s="247">
        <f t="shared" si="29"/>
        <v>0</v>
      </c>
      <c r="M548" s="214">
        <v>59.99</v>
      </c>
      <c r="N548" s="215">
        <v>1</v>
      </c>
      <c r="O548" s="215">
        <v>12</v>
      </c>
      <c r="P548" s="216"/>
      <c r="Q548" s="217"/>
      <c r="R548" s="218"/>
      <c r="S548" s="215" t="s">
        <v>2998</v>
      </c>
      <c r="T548" s="207" t="s">
        <v>117</v>
      </c>
      <c r="U548" s="238" t="s">
        <v>2999</v>
      </c>
      <c r="V548" s="207" t="s">
        <v>409</v>
      </c>
      <c r="W548" s="207" t="s">
        <v>120</v>
      </c>
      <c r="X548" s="103">
        <v>70635</v>
      </c>
    </row>
    <row r="549" spans="1:24" s="57" customFormat="1" ht="15" customHeight="1" x14ac:dyDescent="0.2">
      <c r="A549" s="182" t="s">
        <v>200</v>
      </c>
      <c r="B549" s="183" t="s">
        <v>3000</v>
      </c>
      <c r="C549" s="184" t="s">
        <v>3001</v>
      </c>
      <c r="D549" s="185" t="str">
        <f t="shared" si="28"/>
        <v>EL400612PL-2X</v>
      </c>
      <c r="E549" s="186" t="s">
        <v>3002</v>
      </c>
      <c r="F549" s="171" t="s">
        <v>378</v>
      </c>
      <c r="G549" s="171" t="s">
        <v>406</v>
      </c>
      <c r="H549" s="172">
        <v>24.99</v>
      </c>
      <c r="I549" s="125">
        <v>29.99</v>
      </c>
      <c r="J549" s="126">
        <v>29.99</v>
      </c>
      <c r="K549" s="197">
        <v>29.99</v>
      </c>
      <c r="L549" s="247">
        <f t="shared" si="29"/>
        <v>0</v>
      </c>
      <c r="M549" s="214">
        <v>59.99</v>
      </c>
      <c r="N549" s="215">
        <v>1</v>
      </c>
      <c r="O549" s="215">
        <v>12</v>
      </c>
      <c r="P549" s="216"/>
      <c r="Q549" s="217"/>
      <c r="R549" s="218"/>
      <c r="S549" s="215" t="s">
        <v>3003</v>
      </c>
      <c r="T549" s="207" t="s">
        <v>117</v>
      </c>
      <c r="U549" s="238" t="s">
        <v>2999</v>
      </c>
      <c r="V549" s="207" t="s">
        <v>409</v>
      </c>
      <c r="W549" s="207" t="s">
        <v>120</v>
      </c>
      <c r="X549" s="103">
        <v>70635</v>
      </c>
    </row>
    <row r="550" spans="1:24" s="57" customFormat="1" ht="15" customHeight="1" x14ac:dyDescent="0.2">
      <c r="A550" s="182" t="s">
        <v>200</v>
      </c>
      <c r="B550" s="183" t="s">
        <v>3004</v>
      </c>
      <c r="C550" s="184" t="s">
        <v>3005</v>
      </c>
      <c r="D550" s="185" t="str">
        <f t="shared" si="28"/>
        <v>EL400612PL-3X</v>
      </c>
      <c r="E550" s="186" t="s">
        <v>3006</v>
      </c>
      <c r="F550" s="171" t="s">
        <v>378</v>
      </c>
      <c r="G550" s="171" t="s">
        <v>406</v>
      </c>
      <c r="H550" s="172">
        <v>24.99</v>
      </c>
      <c r="I550" s="125">
        <v>29.99</v>
      </c>
      <c r="J550" s="126">
        <v>29.99</v>
      </c>
      <c r="K550" s="197">
        <v>29.99</v>
      </c>
      <c r="L550" s="247">
        <f t="shared" si="29"/>
        <v>0</v>
      </c>
      <c r="M550" s="214">
        <v>59.99</v>
      </c>
      <c r="N550" s="215">
        <v>1</v>
      </c>
      <c r="O550" s="215">
        <v>12</v>
      </c>
      <c r="P550" s="216"/>
      <c r="Q550" s="217"/>
      <c r="R550" s="218"/>
      <c r="S550" s="215" t="s">
        <v>3007</v>
      </c>
      <c r="T550" s="207" t="s">
        <v>117</v>
      </c>
      <c r="U550" s="238" t="s">
        <v>2999</v>
      </c>
      <c r="V550" s="207" t="s">
        <v>409</v>
      </c>
      <c r="W550" s="207" t="s">
        <v>120</v>
      </c>
      <c r="X550" s="103">
        <v>70635</v>
      </c>
    </row>
    <row r="551" spans="1:24" s="57" customFormat="1" ht="15" customHeight="1" x14ac:dyDescent="0.2">
      <c r="A551" s="182" t="s">
        <v>200</v>
      </c>
      <c r="B551" s="183" t="s">
        <v>3008</v>
      </c>
      <c r="C551" s="184" t="s">
        <v>3009</v>
      </c>
      <c r="D551" s="185" t="str">
        <f t="shared" si="28"/>
        <v>EL400612PL-4X</v>
      </c>
      <c r="E551" s="186" t="s">
        <v>3010</v>
      </c>
      <c r="F551" s="171" t="s">
        <v>378</v>
      </c>
      <c r="G551" s="171" t="s">
        <v>406</v>
      </c>
      <c r="H551" s="172">
        <v>24.99</v>
      </c>
      <c r="I551" s="125">
        <v>29.99</v>
      </c>
      <c r="J551" s="126">
        <v>29.99</v>
      </c>
      <c r="K551" s="197">
        <v>29.99</v>
      </c>
      <c r="L551" s="247">
        <f t="shared" si="29"/>
        <v>0</v>
      </c>
      <c r="M551" s="214">
        <v>59.99</v>
      </c>
      <c r="N551" s="215">
        <v>1</v>
      </c>
      <c r="O551" s="215">
        <v>12</v>
      </c>
      <c r="P551" s="216"/>
      <c r="Q551" s="217"/>
      <c r="R551" s="218"/>
      <c r="S551" s="215" t="s">
        <v>3011</v>
      </c>
      <c r="T551" s="207" t="s">
        <v>117</v>
      </c>
      <c r="U551" s="238" t="s">
        <v>2999</v>
      </c>
      <c r="V551" s="207" t="s">
        <v>409</v>
      </c>
      <c r="W551" s="207" t="s">
        <v>120</v>
      </c>
      <c r="X551" s="103">
        <v>70635</v>
      </c>
    </row>
    <row r="552" spans="1:24" s="57" customFormat="1" ht="15" customHeight="1" x14ac:dyDescent="0.2">
      <c r="A552" s="182" t="s">
        <v>200</v>
      </c>
      <c r="B552" s="183" t="s">
        <v>3012</v>
      </c>
      <c r="C552" s="184" t="s">
        <v>3013</v>
      </c>
      <c r="D552" s="185" t="str">
        <f t="shared" si="28"/>
        <v>EL4006132TD-2T</v>
      </c>
      <c r="E552" s="186" t="s">
        <v>3014</v>
      </c>
      <c r="F552" s="171" t="s">
        <v>378</v>
      </c>
      <c r="G552" s="171" t="s">
        <v>406</v>
      </c>
      <c r="H552" s="172">
        <v>16.95</v>
      </c>
      <c r="I552" s="125">
        <v>18.5</v>
      </c>
      <c r="J552" s="126">
        <v>18.5</v>
      </c>
      <c r="K552" s="197">
        <v>18.5</v>
      </c>
      <c r="L552" s="247">
        <f t="shared" si="29"/>
        <v>0</v>
      </c>
      <c r="M552" s="214">
        <v>36.99</v>
      </c>
      <c r="N552" s="215">
        <v>1</v>
      </c>
      <c r="O552" s="215">
        <v>12</v>
      </c>
      <c r="P552" s="216"/>
      <c r="Q552" s="217"/>
      <c r="R552" s="218"/>
      <c r="S552" s="215" t="s">
        <v>3015</v>
      </c>
      <c r="T552" s="207" t="s">
        <v>117</v>
      </c>
      <c r="U552" s="238" t="s">
        <v>3016</v>
      </c>
      <c r="V552" s="207" t="s">
        <v>409</v>
      </c>
      <c r="W552" s="207" t="s">
        <v>120</v>
      </c>
      <c r="X552" s="103">
        <v>70637</v>
      </c>
    </row>
    <row r="553" spans="1:24" s="57" customFormat="1" ht="15" customHeight="1" x14ac:dyDescent="0.2">
      <c r="A553" s="182" t="s">
        <v>200</v>
      </c>
      <c r="B553" s="183" t="s">
        <v>3017</v>
      </c>
      <c r="C553" s="184" t="s">
        <v>3018</v>
      </c>
      <c r="D553" s="185" t="str">
        <f t="shared" si="28"/>
        <v>EL4006132TD-4T</v>
      </c>
      <c r="E553" s="186" t="s">
        <v>3019</v>
      </c>
      <c r="F553" s="171" t="s">
        <v>378</v>
      </c>
      <c r="G553" s="171" t="s">
        <v>406</v>
      </c>
      <c r="H553" s="172">
        <v>16.95</v>
      </c>
      <c r="I553" s="125">
        <v>18.5</v>
      </c>
      <c r="J553" s="126">
        <v>18.5</v>
      </c>
      <c r="K553" s="197">
        <v>18.5</v>
      </c>
      <c r="L553" s="247">
        <f t="shared" si="29"/>
        <v>0</v>
      </c>
      <c r="M553" s="214">
        <v>36.99</v>
      </c>
      <c r="N553" s="215">
        <v>1</v>
      </c>
      <c r="O553" s="215">
        <v>12</v>
      </c>
      <c r="P553" s="216"/>
      <c r="Q553" s="217"/>
      <c r="R553" s="218"/>
      <c r="S553" s="215" t="s">
        <v>3020</v>
      </c>
      <c r="T553" s="207" t="s">
        <v>117</v>
      </c>
      <c r="U553" s="238" t="s">
        <v>3016</v>
      </c>
      <c r="V553" s="207" t="s">
        <v>409</v>
      </c>
      <c r="W553" s="207" t="s">
        <v>120</v>
      </c>
      <c r="X553" s="103">
        <v>70637</v>
      </c>
    </row>
    <row r="554" spans="1:24" s="57" customFormat="1" ht="15" customHeight="1" x14ac:dyDescent="0.2">
      <c r="A554" s="167" t="s">
        <v>200</v>
      </c>
      <c r="B554" s="168" t="s">
        <v>3021</v>
      </c>
      <c r="C554" s="169" t="s">
        <v>3022</v>
      </c>
      <c r="D554" s="170" t="str">
        <f t="shared" si="28"/>
        <v>EL400613CH-L</v>
      </c>
      <c r="E554" s="171" t="s">
        <v>3023</v>
      </c>
      <c r="F554" s="171" t="s">
        <v>378</v>
      </c>
      <c r="G554" s="171" t="s">
        <v>406</v>
      </c>
      <c r="H554" s="172">
        <v>16.95</v>
      </c>
      <c r="I554" s="125">
        <v>21.5</v>
      </c>
      <c r="J554" s="126">
        <v>21.5</v>
      </c>
      <c r="K554" s="197">
        <v>21.5</v>
      </c>
      <c r="L554" s="247">
        <f t="shared" si="29"/>
        <v>0</v>
      </c>
      <c r="M554" s="214">
        <v>42.99</v>
      </c>
      <c r="N554" s="215">
        <v>1</v>
      </c>
      <c r="O554" s="215">
        <v>12</v>
      </c>
      <c r="P554" s="216"/>
      <c r="Q554" s="217"/>
      <c r="R554" s="218"/>
      <c r="S554" s="215" t="s">
        <v>3024</v>
      </c>
      <c r="T554" s="207" t="s">
        <v>117</v>
      </c>
      <c r="U554" s="238" t="s">
        <v>3025</v>
      </c>
      <c r="V554" s="207" t="s">
        <v>409</v>
      </c>
      <c r="W554" s="207" t="s">
        <v>120</v>
      </c>
      <c r="X554" s="103">
        <v>70638</v>
      </c>
    </row>
    <row r="555" spans="1:24" s="57" customFormat="1" ht="15" customHeight="1" x14ac:dyDescent="0.2">
      <c r="A555" s="167" t="s">
        <v>200</v>
      </c>
      <c r="B555" s="168" t="s">
        <v>3026</v>
      </c>
      <c r="C555" s="169" t="s">
        <v>3027</v>
      </c>
      <c r="D555" s="170" t="str">
        <f t="shared" si="28"/>
        <v>EL400613CH-M</v>
      </c>
      <c r="E555" s="171" t="s">
        <v>3028</v>
      </c>
      <c r="F555" s="171" t="s">
        <v>378</v>
      </c>
      <c r="G555" s="171" t="s">
        <v>406</v>
      </c>
      <c r="H555" s="172">
        <v>16.95</v>
      </c>
      <c r="I555" s="125">
        <v>21.5</v>
      </c>
      <c r="J555" s="126">
        <v>21.5</v>
      </c>
      <c r="K555" s="197">
        <v>21.5</v>
      </c>
      <c r="L555" s="247">
        <f t="shared" si="29"/>
        <v>0</v>
      </c>
      <c r="M555" s="214">
        <v>42.99</v>
      </c>
      <c r="N555" s="215">
        <v>1</v>
      </c>
      <c r="O555" s="215">
        <v>12</v>
      </c>
      <c r="P555" s="216"/>
      <c r="Q555" s="217"/>
      <c r="R555" s="218"/>
      <c r="S555" s="215" t="s">
        <v>3029</v>
      </c>
      <c r="T555" s="207" t="s">
        <v>117</v>
      </c>
      <c r="U555" s="238" t="s">
        <v>3025</v>
      </c>
      <c r="V555" s="207" t="s">
        <v>409</v>
      </c>
      <c r="W555" s="207" t="s">
        <v>120</v>
      </c>
      <c r="X555" s="103">
        <v>70638</v>
      </c>
    </row>
    <row r="556" spans="1:24" s="57" customFormat="1" ht="15" customHeight="1" x14ac:dyDescent="0.2">
      <c r="A556" s="167" t="s">
        <v>200</v>
      </c>
      <c r="B556" s="168" t="s">
        <v>3030</v>
      </c>
      <c r="C556" s="169" t="s">
        <v>3031</v>
      </c>
      <c r="D556" s="170" t="str">
        <f t="shared" si="28"/>
        <v>EL400613CH-S</v>
      </c>
      <c r="E556" s="171" t="s">
        <v>3032</v>
      </c>
      <c r="F556" s="171" t="s">
        <v>378</v>
      </c>
      <c r="G556" s="171" t="s">
        <v>406</v>
      </c>
      <c r="H556" s="172">
        <v>16.95</v>
      </c>
      <c r="I556" s="125">
        <v>21.5</v>
      </c>
      <c r="J556" s="126">
        <v>21.5</v>
      </c>
      <c r="K556" s="197">
        <v>21.5</v>
      </c>
      <c r="L556" s="247">
        <f t="shared" si="29"/>
        <v>0</v>
      </c>
      <c r="M556" s="214">
        <v>42.99</v>
      </c>
      <c r="N556" s="215">
        <v>1</v>
      </c>
      <c r="O556" s="215">
        <v>12</v>
      </c>
      <c r="P556" s="216"/>
      <c r="Q556" s="217"/>
      <c r="R556" s="218"/>
      <c r="S556" s="215" t="s">
        <v>3033</v>
      </c>
      <c r="T556" s="207" t="s">
        <v>117</v>
      </c>
      <c r="U556" s="238" t="s">
        <v>3025</v>
      </c>
      <c r="V556" s="207" t="s">
        <v>409</v>
      </c>
      <c r="W556" s="207" t="s">
        <v>120</v>
      </c>
      <c r="X556" s="103">
        <v>70638</v>
      </c>
    </row>
    <row r="557" spans="1:24" s="57" customFormat="1" ht="15" customHeight="1" x14ac:dyDescent="0.2">
      <c r="A557" s="167" t="s">
        <v>200</v>
      </c>
      <c r="B557" s="168" t="s">
        <v>3034</v>
      </c>
      <c r="C557" s="169" t="s">
        <v>3035</v>
      </c>
      <c r="D557" s="170" t="str">
        <f t="shared" si="28"/>
        <v>EL400613CH-XL</v>
      </c>
      <c r="E557" s="171" t="s">
        <v>3036</v>
      </c>
      <c r="F557" s="171" t="s">
        <v>378</v>
      </c>
      <c r="G557" s="171" t="s">
        <v>406</v>
      </c>
      <c r="H557" s="172">
        <v>16.95</v>
      </c>
      <c r="I557" s="125">
        <v>21.5</v>
      </c>
      <c r="J557" s="126">
        <v>21.5</v>
      </c>
      <c r="K557" s="197">
        <v>21.5</v>
      </c>
      <c r="L557" s="247">
        <f t="shared" si="29"/>
        <v>0</v>
      </c>
      <c r="M557" s="214">
        <v>42.99</v>
      </c>
      <c r="N557" s="215">
        <v>1</v>
      </c>
      <c r="O557" s="215">
        <v>12</v>
      </c>
      <c r="P557" s="216"/>
      <c r="Q557" s="217"/>
      <c r="R557" s="218"/>
      <c r="S557" s="215" t="s">
        <v>3037</v>
      </c>
      <c r="T557" s="207" t="s">
        <v>117</v>
      </c>
      <c r="U557" s="238" t="s">
        <v>3025</v>
      </c>
      <c r="V557" s="207" t="s">
        <v>409</v>
      </c>
      <c r="W557" s="207" t="s">
        <v>120</v>
      </c>
      <c r="X557" s="103">
        <v>70638</v>
      </c>
    </row>
    <row r="558" spans="1:24" s="57" customFormat="1" ht="15" customHeight="1" x14ac:dyDescent="0.2">
      <c r="A558" s="167" t="s">
        <v>200</v>
      </c>
      <c r="B558" s="168" t="s">
        <v>3038</v>
      </c>
      <c r="C558" s="169" t="s">
        <v>3039</v>
      </c>
      <c r="D558" s="170" t="str">
        <f t="shared" si="28"/>
        <v>EL400613CH-XS</v>
      </c>
      <c r="E558" s="171" t="s">
        <v>3040</v>
      </c>
      <c r="F558" s="171" t="s">
        <v>378</v>
      </c>
      <c r="G558" s="171" t="s">
        <v>406</v>
      </c>
      <c r="H558" s="172">
        <v>16.95</v>
      </c>
      <c r="I558" s="125">
        <v>21.5</v>
      </c>
      <c r="J558" s="126">
        <v>21.5</v>
      </c>
      <c r="K558" s="197">
        <v>21.5</v>
      </c>
      <c r="L558" s="247">
        <f t="shared" si="29"/>
        <v>0</v>
      </c>
      <c r="M558" s="214">
        <v>42.99</v>
      </c>
      <c r="N558" s="215">
        <v>1</v>
      </c>
      <c r="O558" s="215">
        <v>12</v>
      </c>
      <c r="P558" s="216"/>
      <c r="Q558" s="217"/>
      <c r="R558" s="218"/>
      <c r="S558" s="215" t="s">
        <v>3041</v>
      </c>
      <c r="T558" s="207" t="s">
        <v>117</v>
      </c>
      <c r="U558" s="238" t="s">
        <v>3025</v>
      </c>
      <c r="V558" s="207" t="s">
        <v>409</v>
      </c>
      <c r="W558" s="207" t="s">
        <v>120</v>
      </c>
      <c r="X558" s="103">
        <v>70638</v>
      </c>
    </row>
    <row r="559" spans="1:24" s="57" customFormat="1" ht="15" customHeight="1" x14ac:dyDescent="0.2">
      <c r="A559" s="182" t="s">
        <v>200</v>
      </c>
      <c r="B559" s="183" t="s">
        <v>3042</v>
      </c>
      <c r="C559" s="184" t="s">
        <v>3043</v>
      </c>
      <c r="D559" s="185" t="str">
        <f t="shared" si="28"/>
        <v>EL400616AD-L</v>
      </c>
      <c r="E559" s="186" t="s">
        <v>3044</v>
      </c>
      <c r="F559" s="171" t="s">
        <v>378</v>
      </c>
      <c r="G559" s="171" t="s">
        <v>406</v>
      </c>
      <c r="H559" s="172">
        <v>22.5</v>
      </c>
      <c r="I559" s="125">
        <v>23.99</v>
      </c>
      <c r="J559" s="126">
        <v>23.99</v>
      </c>
      <c r="K559" s="197">
        <v>23.99</v>
      </c>
      <c r="L559" s="247">
        <f t="shared" si="29"/>
        <v>0</v>
      </c>
      <c r="M559" s="214">
        <v>47.99</v>
      </c>
      <c r="N559" s="215">
        <v>1</v>
      </c>
      <c r="O559" s="215">
        <v>18</v>
      </c>
      <c r="P559" s="216"/>
      <c r="Q559" s="217"/>
      <c r="R559" s="218"/>
      <c r="S559" s="215" t="s">
        <v>3045</v>
      </c>
      <c r="T559" s="207" t="s">
        <v>117</v>
      </c>
      <c r="U559" s="238" t="s">
        <v>3046</v>
      </c>
      <c r="V559" s="207" t="s">
        <v>409</v>
      </c>
      <c r="W559" s="207" t="s">
        <v>120</v>
      </c>
      <c r="X559" s="103">
        <v>70643</v>
      </c>
    </row>
    <row r="560" spans="1:24" s="57" customFormat="1" ht="15" customHeight="1" x14ac:dyDescent="0.2">
      <c r="A560" s="167" t="s">
        <v>200</v>
      </c>
      <c r="B560" s="168" t="s">
        <v>3047</v>
      </c>
      <c r="C560" s="169" t="s">
        <v>3048</v>
      </c>
      <c r="D560" s="170" t="str">
        <f t="shared" si="28"/>
        <v>EL400616AD-M</v>
      </c>
      <c r="E560" s="171" t="s">
        <v>3049</v>
      </c>
      <c r="F560" s="171" t="s">
        <v>378</v>
      </c>
      <c r="G560" s="171" t="s">
        <v>406</v>
      </c>
      <c r="H560" s="175">
        <v>22.5</v>
      </c>
      <c r="I560" s="127">
        <v>23.99</v>
      </c>
      <c r="J560" s="126">
        <v>23.99</v>
      </c>
      <c r="K560" s="197">
        <v>23.99</v>
      </c>
      <c r="L560" s="248">
        <f t="shared" si="29"/>
        <v>0</v>
      </c>
      <c r="M560" s="214">
        <v>47.99</v>
      </c>
      <c r="N560" s="215">
        <v>1</v>
      </c>
      <c r="O560" s="215">
        <v>24</v>
      </c>
      <c r="P560" s="216"/>
      <c r="Q560" s="219"/>
      <c r="R560" s="218"/>
      <c r="S560" s="215" t="s">
        <v>3050</v>
      </c>
      <c r="T560" s="207" t="s">
        <v>117</v>
      </c>
      <c r="U560" s="240" t="s">
        <v>3046</v>
      </c>
      <c r="V560" s="207" t="s">
        <v>409</v>
      </c>
      <c r="W560" s="207" t="s">
        <v>120</v>
      </c>
      <c r="X560" s="33">
        <v>70643</v>
      </c>
    </row>
    <row r="561" spans="1:24" s="57" customFormat="1" ht="15" customHeight="1" x14ac:dyDescent="0.2">
      <c r="A561" s="182" t="s">
        <v>200</v>
      </c>
      <c r="B561" s="183" t="s">
        <v>3051</v>
      </c>
      <c r="C561" s="184" t="s">
        <v>3052</v>
      </c>
      <c r="D561" s="185" t="str">
        <f t="shared" si="28"/>
        <v>EL400616AD-S</v>
      </c>
      <c r="E561" s="186" t="s">
        <v>3053</v>
      </c>
      <c r="F561" s="171" t="s">
        <v>378</v>
      </c>
      <c r="G561" s="171" t="s">
        <v>406</v>
      </c>
      <c r="H561" s="172">
        <v>22.5</v>
      </c>
      <c r="I561" s="125">
        <v>23.99</v>
      </c>
      <c r="J561" s="126">
        <v>23.99</v>
      </c>
      <c r="K561" s="197">
        <v>23.99</v>
      </c>
      <c r="L561" s="247">
        <f t="shared" si="29"/>
        <v>0</v>
      </c>
      <c r="M561" s="214">
        <v>47.99</v>
      </c>
      <c r="N561" s="215">
        <v>1</v>
      </c>
      <c r="O561" s="215">
        <v>24</v>
      </c>
      <c r="P561" s="216"/>
      <c r="Q561" s="217"/>
      <c r="R561" s="218"/>
      <c r="S561" s="215" t="s">
        <v>3054</v>
      </c>
      <c r="T561" s="207" t="s">
        <v>117</v>
      </c>
      <c r="U561" s="238" t="s">
        <v>3046</v>
      </c>
      <c r="V561" s="207" t="s">
        <v>409</v>
      </c>
      <c r="W561" s="207" t="s">
        <v>120</v>
      </c>
      <c r="X561" s="103">
        <v>70643</v>
      </c>
    </row>
    <row r="562" spans="1:24" s="57" customFormat="1" ht="15" customHeight="1" x14ac:dyDescent="0.2">
      <c r="A562" s="182" t="s">
        <v>200</v>
      </c>
      <c r="B562" s="183" t="s">
        <v>3055</v>
      </c>
      <c r="C562" s="184" t="s">
        <v>3056</v>
      </c>
      <c r="D562" s="185" t="str">
        <f t="shared" si="28"/>
        <v>EL400616AD-XL</v>
      </c>
      <c r="E562" s="186" t="s">
        <v>3057</v>
      </c>
      <c r="F562" s="171" t="s">
        <v>378</v>
      </c>
      <c r="G562" s="171" t="s">
        <v>406</v>
      </c>
      <c r="H562" s="172">
        <v>22.5</v>
      </c>
      <c r="I562" s="125">
        <v>23.99</v>
      </c>
      <c r="J562" s="126">
        <v>23.99</v>
      </c>
      <c r="K562" s="197">
        <v>23.99</v>
      </c>
      <c r="L562" s="247">
        <f t="shared" si="29"/>
        <v>0</v>
      </c>
      <c r="M562" s="214">
        <v>47.99</v>
      </c>
      <c r="N562" s="215">
        <v>1</v>
      </c>
      <c r="O562" s="215">
        <v>18</v>
      </c>
      <c r="P562" s="216"/>
      <c r="Q562" s="217"/>
      <c r="R562" s="218"/>
      <c r="S562" s="215" t="s">
        <v>3058</v>
      </c>
      <c r="T562" s="207" t="s">
        <v>117</v>
      </c>
      <c r="U562" s="238" t="s">
        <v>3046</v>
      </c>
      <c r="V562" s="207" t="s">
        <v>409</v>
      </c>
      <c r="W562" s="207" t="s">
        <v>120</v>
      </c>
      <c r="X562" s="103">
        <v>70643</v>
      </c>
    </row>
    <row r="563" spans="1:24" s="57" customFormat="1" ht="15" customHeight="1" x14ac:dyDescent="0.2">
      <c r="A563" s="182" t="s">
        <v>200</v>
      </c>
      <c r="B563" s="183" t="s">
        <v>3059</v>
      </c>
      <c r="C563" s="184" t="s">
        <v>3060</v>
      </c>
      <c r="D563" s="185" t="str">
        <f t="shared" si="28"/>
        <v>EL400616AD-XS</v>
      </c>
      <c r="E563" s="186" t="s">
        <v>3061</v>
      </c>
      <c r="F563" s="171" t="s">
        <v>378</v>
      </c>
      <c r="G563" s="171" t="s">
        <v>406</v>
      </c>
      <c r="H563" s="172">
        <v>22.5</v>
      </c>
      <c r="I563" s="125">
        <v>23.99</v>
      </c>
      <c r="J563" s="126">
        <v>23.99</v>
      </c>
      <c r="K563" s="197">
        <v>23.99</v>
      </c>
      <c r="L563" s="247">
        <f t="shared" si="29"/>
        <v>0</v>
      </c>
      <c r="M563" s="214">
        <v>47.99</v>
      </c>
      <c r="N563" s="215">
        <v>1</v>
      </c>
      <c r="O563" s="215">
        <v>18</v>
      </c>
      <c r="P563" s="216"/>
      <c r="Q563" s="217"/>
      <c r="R563" s="218"/>
      <c r="S563" s="215" t="s">
        <v>3062</v>
      </c>
      <c r="T563" s="207" t="s">
        <v>117</v>
      </c>
      <c r="U563" s="238" t="s">
        <v>3046</v>
      </c>
      <c r="V563" s="207" t="s">
        <v>409</v>
      </c>
      <c r="W563" s="207" t="s">
        <v>120</v>
      </c>
      <c r="X563" s="103">
        <v>70643</v>
      </c>
    </row>
    <row r="564" spans="1:24" s="57" customFormat="1" ht="15" customHeight="1" x14ac:dyDescent="0.2">
      <c r="A564" s="182" t="s">
        <v>200</v>
      </c>
      <c r="B564" s="183" t="s">
        <v>3063</v>
      </c>
      <c r="C564" s="184" t="s">
        <v>3064</v>
      </c>
      <c r="D564" s="170" t="str">
        <f t="shared" si="28"/>
        <v>EL400617CH-L</v>
      </c>
      <c r="E564" s="171" t="s">
        <v>3065</v>
      </c>
      <c r="F564" s="171" t="s">
        <v>378</v>
      </c>
      <c r="G564" s="171" t="s">
        <v>406</v>
      </c>
      <c r="H564" s="172">
        <v>17.5</v>
      </c>
      <c r="I564" s="125">
        <v>18.5</v>
      </c>
      <c r="J564" s="126">
        <v>18.5</v>
      </c>
      <c r="K564" s="197">
        <v>18.5</v>
      </c>
      <c r="L564" s="247">
        <f t="shared" si="29"/>
        <v>0</v>
      </c>
      <c r="M564" s="214">
        <v>36.99</v>
      </c>
      <c r="N564" s="215">
        <v>1</v>
      </c>
      <c r="O564" s="215">
        <v>24</v>
      </c>
      <c r="P564" s="216"/>
      <c r="Q564" s="217"/>
      <c r="R564" s="218"/>
      <c r="S564" s="215" t="s">
        <v>3066</v>
      </c>
      <c r="T564" s="207" t="s">
        <v>117</v>
      </c>
      <c r="U564" s="238" t="s">
        <v>3067</v>
      </c>
      <c r="V564" s="207" t="s">
        <v>409</v>
      </c>
      <c r="W564" s="207" t="s">
        <v>120</v>
      </c>
      <c r="X564" s="103">
        <v>70645</v>
      </c>
    </row>
    <row r="565" spans="1:24" s="57" customFormat="1" ht="15" customHeight="1" x14ac:dyDescent="0.2">
      <c r="A565" s="182" t="s">
        <v>200</v>
      </c>
      <c r="B565" s="183" t="s">
        <v>3068</v>
      </c>
      <c r="C565" s="184" t="s">
        <v>3069</v>
      </c>
      <c r="D565" s="170" t="str">
        <f t="shared" si="28"/>
        <v>EL400617CH-M</v>
      </c>
      <c r="E565" s="171" t="s">
        <v>3070</v>
      </c>
      <c r="F565" s="171" t="s">
        <v>378</v>
      </c>
      <c r="G565" s="171" t="s">
        <v>406</v>
      </c>
      <c r="H565" s="172">
        <v>17.5</v>
      </c>
      <c r="I565" s="125">
        <v>18.5</v>
      </c>
      <c r="J565" s="126">
        <v>18.5</v>
      </c>
      <c r="K565" s="197">
        <v>18.5</v>
      </c>
      <c r="L565" s="247">
        <f t="shared" si="29"/>
        <v>0</v>
      </c>
      <c r="M565" s="214">
        <v>36.99</v>
      </c>
      <c r="N565" s="215">
        <v>1</v>
      </c>
      <c r="O565" s="215">
        <v>24</v>
      </c>
      <c r="P565" s="216"/>
      <c r="Q565" s="217"/>
      <c r="R565" s="218"/>
      <c r="S565" s="215" t="s">
        <v>3071</v>
      </c>
      <c r="T565" s="207" t="s">
        <v>117</v>
      </c>
      <c r="U565" s="238" t="s">
        <v>3067</v>
      </c>
      <c r="V565" s="207" t="s">
        <v>409</v>
      </c>
      <c r="W565" s="207" t="s">
        <v>120</v>
      </c>
      <c r="X565" s="103">
        <v>70645</v>
      </c>
    </row>
    <row r="566" spans="1:24" s="57" customFormat="1" ht="15" customHeight="1" x14ac:dyDescent="0.2">
      <c r="A566" s="182" t="s">
        <v>200</v>
      </c>
      <c r="B566" s="183" t="s">
        <v>3072</v>
      </c>
      <c r="C566" s="184" t="s">
        <v>3073</v>
      </c>
      <c r="D566" s="170" t="str">
        <f t="shared" si="28"/>
        <v>EL400617CH-S</v>
      </c>
      <c r="E566" s="171" t="s">
        <v>3074</v>
      </c>
      <c r="F566" s="171" t="s">
        <v>378</v>
      </c>
      <c r="G566" s="171" t="s">
        <v>406</v>
      </c>
      <c r="H566" s="172">
        <v>17.5</v>
      </c>
      <c r="I566" s="125">
        <v>18.5</v>
      </c>
      <c r="J566" s="126">
        <v>18.5</v>
      </c>
      <c r="K566" s="197">
        <v>18.5</v>
      </c>
      <c r="L566" s="247">
        <f t="shared" si="29"/>
        <v>0</v>
      </c>
      <c r="M566" s="214">
        <v>36.99</v>
      </c>
      <c r="N566" s="215">
        <v>1</v>
      </c>
      <c r="O566" s="215">
        <v>24</v>
      </c>
      <c r="P566" s="216"/>
      <c r="Q566" s="217"/>
      <c r="R566" s="218"/>
      <c r="S566" s="215" t="s">
        <v>3075</v>
      </c>
      <c r="T566" s="207" t="s">
        <v>117</v>
      </c>
      <c r="U566" s="238" t="s">
        <v>3067</v>
      </c>
      <c r="V566" s="207" t="s">
        <v>409</v>
      </c>
      <c r="W566" s="207" t="s">
        <v>120</v>
      </c>
      <c r="X566" s="103">
        <v>70645</v>
      </c>
    </row>
    <row r="567" spans="1:24" s="57" customFormat="1" ht="15" customHeight="1" x14ac:dyDescent="0.2">
      <c r="A567" s="182" t="s">
        <v>200</v>
      </c>
      <c r="B567" s="183" t="s">
        <v>3076</v>
      </c>
      <c r="C567" s="184" t="s">
        <v>3077</v>
      </c>
      <c r="D567" s="170" t="str">
        <f t="shared" si="28"/>
        <v>EL400617CH-XL</v>
      </c>
      <c r="E567" s="171" t="s">
        <v>3078</v>
      </c>
      <c r="F567" s="171" t="s">
        <v>378</v>
      </c>
      <c r="G567" s="171" t="s">
        <v>406</v>
      </c>
      <c r="H567" s="172">
        <v>17.5</v>
      </c>
      <c r="I567" s="125">
        <v>18.5</v>
      </c>
      <c r="J567" s="126">
        <v>18.5</v>
      </c>
      <c r="K567" s="197">
        <v>18.5</v>
      </c>
      <c r="L567" s="247">
        <f t="shared" si="29"/>
        <v>0</v>
      </c>
      <c r="M567" s="214">
        <v>36.99</v>
      </c>
      <c r="N567" s="215">
        <v>1</v>
      </c>
      <c r="O567" s="215">
        <v>24</v>
      </c>
      <c r="P567" s="216"/>
      <c r="Q567" s="217"/>
      <c r="R567" s="218"/>
      <c r="S567" s="215" t="s">
        <v>3079</v>
      </c>
      <c r="T567" s="207" t="s">
        <v>117</v>
      </c>
      <c r="U567" s="238" t="s">
        <v>3067</v>
      </c>
      <c r="V567" s="207" t="s">
        <v>409</v>
      </c>
      <c r="W567" s="207" t="s">
        <v>120</v>
      </c>
      <c r="X567" s="103">
        <v>70645</v>
      </c>
    </row>
    <row r="568" spans="1:24" s="57" customFormat="1" ht="15" customHeight="1" x14ac:dyDescent="0.2">
      <c r="A568" s="182" t="s">
        <v>200</v>
      </c>
      <c r="B568" s="183" t="s">
        <v>3080</v>
      </c>
      <c r="C568" s="184" t="s">
        <v>3081</v>
      </c>
      <c r="D568" s="170" t="str">
        <f t="shared" si="28"/>
        <v>EL400617CH-XS</v>
      </c>
      <c r="E568" s="171" t="s">
        <v>3082</v>
      </c>
      <c r="F568" s="171" t="s">
        <v>378</v>
      </c>
      <c r="G568" s="171" t="s">
        <v>406</v>
      </c>
      <c r="H568" s="172">
        <v>17.5</v>
      </c>
      <c r="I568" s="125">
        <v>18.5</v>
      </c>
      <c r="J568" s="126">
        <v>18.5</v>
      </c>
      <c r="K568" s="197">
        <v>18.5</v>
      </c>
      <c r="L568" s="247">
        <f t="shared" si="29"/>
        <v>0</v>
      </c>
      <c r="M568" s="214">
        <v>36.99</v>
      </c>
      <c r="N568" s="215">
        <v>1</v>
      </c>
      <c r="O568" s="215">
        <v>24</v>
      </c>
      <c r="P568" s="216"/>
      <c r="Q568" s="217"/>
      <c r="R568" s="218"/>
      <c r="S568" s="215" t="s">
        <v>3083</v>
      </c>
      <c r="T568" s="207" t="s">
        <v>117</v>
      </c>
      <c r="U568" s="238" t="s">
        <v>3067</v>
      </c>
      <c r="V568" s="207" t="s">
        <v>409</v>
      </c>
      <c r="W568" s="207" t="s">
        <v>120</v>
      </c>
      <c r="X568" s="103">
        <v>70645</v>
      </c>
    </row>
    <row r="569" spans="1:24" s="57" customFormat="1" ht="15" customHeight="1" x14ac:dyDescent="0.2">
      <c r="A569" s="182" t="s">
        <v>200</v>
      </c>
      <c r="B569" s="183" t="s">
        <v>3084</v>
      </c>
      <c r="C569" s="184" t="s">
        <v>3085</v>
      </c>
      <c r="D569" s="170" t="str">
        <f t="shared" si="28"/>
        <v>EL400617TD-2T</v>
      </c>
      <c r="E569" s="171" t="s">
        <v>3086</v>
      </c>
      <c r="F569" s="171" t="s">
        <v>378</v>
      </c>
      <c r="G569" s="171" t="s">
        <v>406</v>
      </c>
      <c r="H569" s="172">
        <v>14.99</v>
      </c>
      <c r="I569" s="125">
        <v>15.99</v>
      </c>
      <c r="J569" s="126">
        <v>15.99</v>
      </c>
      <c r="K569" s="197">
        <v>15.99</v>
      </c>
      <c r="L569" s="247">
        <f t="shared" si="29"/>
        <v>0</v>
      </c>
      <c r="M569" s="214">
        <v>31.99</v>
      </c>
      <c r="N569" s="215">
        <v>1</v>
      </c>
      <c r="O569" s="215">
        <v>36</v>
      </c>
      <c r="P569" s="216"/>
      <c r="Q569" s="217"/>
      <c r="R569" s="218"/>
      <c r="S569" s="215" t="s">
        <v>3087</v>
      </c>
      <c r="T569" s="207" t="s">
        <v>117</v>
      </c>
      <c r="U569" s="238" t="s">
        <v>3088</v>
      </c>
      <c r="V569" s="207" t="s">
        <v>409</v>
      </c>
      <c r="W569" s="207" t="s">
        <v>120</v>
      </c>
      <c r="X569" s="103">
        <v>70644</v>
      </c>
    </row>
    <row r="570" spans="1:24" s="57" customFormat="1" ht="15" customHeight="1" x14ac:dyDescent="0.2">
      <c r="A570" s="182" t="s">
        <v>200</v>
      </c>
      <c r="B570" s="183" t="s">
        <v>3089</v>
      </c>
      <c r="C570" s="184" t="s">
        <v>3090</v>
      </c>
      <c r="D570" s="170" t="str">
        <f t="shared" si="28"/>
        <v>EL400617TD-4T</v>
      </c>
      <c r="E570" s="171" t="s">
        <v>3091</v>
      </c>
      <c r="F570" s="171" t="s">
        <v>378</v>
      </c>
      <c r="G570" s="171" t="s">
        <v>406</v>
      </c>
      <c r="H570" s="172">
        <v>14.99</v>
      </c>
      <c r="I570" s="125">
        <v>15.99</v>
      </c>
      <c r="J570" s="126">
        <v>15.99</v>
      </c>
      <c r="K570" s="197">
        <v>15.99</v>
      </c>
      <c r="L570" s="247">
        <f t="shared" si="29"/>
        <v>0</v>
      </c>
      <c r="M570" s="214">
        <v>31.99</v>
      </c>
      <c r="N570" s="215">
        <v>1</v>
      </c>
      <c r="O570" s="215">
        <v>36</v>
      </c>
      <c r="P570" s="216"/>
      <c r="Q570" s="217"/>
      <c r="R570" s="218"/>
      <c r="S570" s="215" t="s">
        <v>3092</v>
      </c>
      <c r="T570" s="207" t="s">
        <v>117</v>
      </c>
      <c r="U570" s="238" t="s">
        <v>3088</v>
      </c>
      <c r="V570" s="207" t="s">
        <v>409</v>
      </c>
      <c r="W570" s="207" t="s">
        <v>120</v>
      </c>
      <c r="X570" s="103">
        <v>70644</v>
      </c>
    </row>
    <row r="571" spans="1:24" s="57" customFormat="1" ht="15" customHeight="1" x14ac:dyDescent="0.2">
      <c r="A571" s="167" t="s">
        <v>192</v>
      </c>
      <c r="B571" s="168" t="s">
        <v>3093</v>
      </c>
      <c r="C571" s="169" t="s">
        <v>3094</v>
      </c>
      <c r="D571" s="170" t="str">
        <f t="shared" si="28"/>
        <v>EL400618-0/3mo</v>
      </c>
      <c r="E571" s="171" t="s">
        <v>3095</v>
      </c>
      <c r="F571" s="171" t="s">
        <v>378</v>
      </c>
      <c r="G571" s="171" t="s">
        <v>406</v>
      </c>
      <c r="H571" s="172">
        <v>14.99</v>
      </c>
      <c r="I571" s="125">
        <v>15.99</v>
      </c>
      <c r="J571" s="126">
        <v>15.99</v>
      </c>
      <c r="K571" s="197">
        <v>15.99</v>
      </c>
      <c r="L571" s="247">
        <f t="shared" si="29"/>
        <v>0</v>
      </c>
      <c r="M571" s="214">
        <v>31.99</v>
      </c>
      <c r="N571" s="215">
        <v>1</v>
      </c>
      <c r="O571" s="215">
        <v>72</v>
      </c>
      <c r="P571" s="216"/>
      <c r="Q571" s="217"/>
      <c r="R571" s="218"/>
      <c r="S571" s="215" t="s">
        <v>3096</v>
      </c>
      <c r="T571" s="207" t="s">
        <v>198</v>
      </c>
      <c r="U571" s="238" t="s">
        <v>3097</v>
      </c>
      <c r="V571" s="207" t="s">
        <v>409</v>
      </c>
      <c r="W571" s="207" t="s">
        <v>120</v>
      </c>
      <c r="X571" s="103">
        <v>86358</v>
      </c>
    </row>
    <row r="572" spans="1:24" s="57" customFormat="1" ht="15" customHeight="1" x14ac:dyDescent="0.2">
      <c r="A572" s="167" t="s">
        <v>192</v>
      </c>
      <c r="B572" s="168" t="s">
        <v>3098</v>
      </c>
      <c r="C572" s="169" t="s">
        <v>3099</v>
      </c>
      <c r="D572" s="170" t="str">
        <f t="shared" si="28"/>
        <v>EL400618-12/18mo</v>
      </c>
      <c r="E572" s="171" t="s">
        <v>3100</v>
      </c>
      <c r="F572" s="171" t="s">
        <v>378</v>
      </c>
      <c r="G572" s="171" t="s">
        <v>406</v>
      </c>
      <c r="H572" s="172">
        <v>14.99</v>
      </c>
      <c r="I572" s="125">
        <v>15.99</v>
      </c>
      <c r="J572" s="126">
        <v>15.99</v>
      </c>
      <c r="K572" s="197">
        <v>15.99</v>
      </c>
      <c r="L572" s="247">
        <f t="shared" si="29"/>
        <v>0</v>
      </c>
      <c r="M572" s="214">
        <v>31.99</v>
      </c>
      <c r="N572" s="215">
        <v>1</v>
      </c>
      <c r="O572" s="215">
        <v>72</v>
      </c>
      <c r="P572" s="216"/>
      <c r="Q572" s="217"/>
      <c r="R572" s="218"/>
      <c r="S572" s="215" t="s">
        <v>3101</v>
      </c>
      <c r="T572" s="207" t="s">
        <v>198</v>
      </c>
      <c r="U572" s="238" t="s">
        <v>3097</v>
      </c>
      <c r="V572" s="207" t="s">
        <v>409</v>
      </c>
      <c r="W572" s="207" t="s">
        <v>120</v>
      </c>
      <c r="X572" s="103">
        <v>86358</v>
      </c>
    </row>
    <row r="573" spans="1:24" s="57" customFormat="1" ht="15" customHeight="1" x14ac:dyDescent="0.2">
      <c r="A573" s="167" t="s">
        <v>192</v>
      </c>
      <c r="B573" s="168" t="s">
        <v>3102</v>
      </c>
      <c r="C573" s="169" t="s">
        <v>3103</v>
      </c>
      <c r="D573" s="170" t="str">
        <f t="shared" si="28"/>
        <v>EL400618-18/24mo</v>
      </c>
      <c r="E573" s="171" t="s">
        <v>3104</v>
      </c>
      <c r="F573" s="171" t="s">
        <v>378</v>
      </c>
      <c r="G573" s="171" t="s">
        <v>406</v>
      </c>
      <c r="H573" s="172">
        <v>14.99</v>
      </c>
      <c r="I573" s="125">
        <v>15.99</v>
      </c>
      <c r="J573" s="126">
        <v>15.99</v>
      </c>
      <c r="K573" s="197">
        <v>15.99</v>
      </c>
      <c r="L573" s="247">
        <f t="shared" si="29"/>
        <v>0</v>
      </c>
      <c r="M573" s="214">
        <v>31.99</v>
      </c>
      <c r="N573" s="215">
        <v>1</v>
      </c>
      <c r="O573" s="215">
        <v>72</v>
      </c>
      <c r="P573" s="216"/>
      <c r="Q573" s="217"/>
      <c r="R573" s="218"/>
      <c r="S573" s="215" t="s">
        <v>3105</v>
      </c>
      <c r="T573" s="207" t="s">
        <v>198</v>
      </c>
      <c r="U573" s="238" t="s">
        <v>3097</v>
      </c>
      <c r="V573" s="207" t="s">
        <v>409</v>
      </c>
      <c r="W573" s="207" t="s">
        <v>120</v>
      </c>
      <c r="X573" s="103">
        <v>86358</v>
      </c>
    </row>
    <row r="574" spans="1:24" s="57" customFormat="1" ht="15" customHeight="1" x14ac:dyDescent="0.2">
      <c r="A574" s="167" t="s">
        <v>192</v>
      </c>
      <c r="B574" s="168" t="s">
        <v>3106</v>
      </c>
      <c r="C574" s="169" t="s">
        <v>3107</v>
      </c>
      <c r="D574" s="170" t="str">
        <f t="shared" si="28"/>
        <v>EL400618-3/6mo</v>
      </c>
      <c r="E574" s="171" t="s">
        <v>3108</v>
      </c>
      <c r="F574" s="171" t="s">
        <v>378</v>
      </c>
      <c r="G574" s="171" t="s">
        <v>406</v>
      </c>
      <c r="H574" s="172">
        <v>14.99</v>
      </c>
      <c r="I574" s="125">
        <v>15.99</v>
      </c>
      <c r="J574" s="126">
        <v>15.99</v>
      </c>
      <c r="K574" s="197">
        <v>15.99</v>
      </c>
      <c r="L574" s="247">
        <f t="shared" si="29"/>
        <v>0</v>
      </c>
      <c r="M574" s="214">
        <v>31.99</v>
      </c>
      <c r="N574" s="215">
        <v>1</v>
      </c>
      <c r="O574" s="215">
        <v>72</v>
      </c>
      <c r="P574" s="216"/>
      <c r="Q574" s="217"/>
      <c r="R574" s="218"/>
      <c r="S574" s="215" t="s">
        <v>3109</v>
      </c>
      <c r="T574" s="207" t="s">
        <v>198</v>
      </c>
      <c r="U574" s="238" t="s">
        <v>3097</v>
      </c>
      <c r="V574" s="207" t="s">
        <v>409</v>
      </c>
      <c r="W574" s="207" t="s">
        <v>120</v>
      </c>
      <c r="X574" s="103">
        <v>86358</v>
      </c>
    </row>
    <row r="575" spans="1:24" s="57" customFormat="1" ht="15" customHeight="1" x14ac:dyDescent="0.2">
      <c r="A575" s="167" t="s">
        <v>192</v>
      </c>
      <c r="B575" s="168" t="s">
        <v>3110</v>
      </c>
      <c r="C575" s="169" t="s">
        <v>3111</v>
      </c>
      <c r="D575" s="170" t="str">
        <f t="shared" si="28"/>
        <v>EL400618-6/9mo</v>
      </c>
      <c r="E575" s="171" t="s">
        <v>3112</v>
      </c>
      <c r="F575" s="171" t="s">
        <v>378</v>
      </c>
      <c r="G575" s="171" t="s">
        <v>406</v>
      </c>
      <c r="H575" s="172">
        <v>14.99</v>
      </c>
      <c r="I575" s="125">
        <v>15.99</v>
      </c>
      <c r="J575" s="126">
        <v>15.99</v>
      </c>
      <c r="K575" s="197">
        <v>15.99</v>
      </c>
      <c r="L575" s="247">
        <f t="shared" si="29"/>
        <v>0</v>
      </c>
      <c r="M575" s="214">
        <v>31.99</v>
      </c>
      <c r="N575" s="215">
        <v>1</v>
      </c>
      <c r="O575" s="215">
        <v>72</v>
      </c>
      <c r="P575" s="216"/>
      <c r="Q575" s="217"/>
      <c r="R575" s="218"/>
      <c r="S575" s="215" t="s">
        <v>3113</v>
      </c>
      <c r="T575" s="207" t="s">
        <v>198</v>
      </c>
      <c r="U575" s="238" t="s">
        <v>3097</v>
      </c>
      <c r="V575" s="207" t="s">
        <v>409</v>
      </c>
      <c r="W575" s="207" t="s">
        <v>120</v>
      </c>
      <c r="X575" s="103">
        <v>86358</v>
      </c>
    </row>
    <row r="576" spans="1:24" s="57" customFormat="1" ht="15" customHeight="1" x14ac:dyDescent="0.2">
      <c r="A576" s="167" t="s">
        <v>192</v>
      </c>
      <c r="B576" s="168" t="s">
        <v>3114</v>
      </c>
      <c r="C576" s="169" t="s">
        <v>3115</v>
      </c>
      <c r="D576" s="170" t="str">
        <f t="shared" si="28"/>
        <v>EL400618-9/12mo</v>
      </c>
      <c r="E576" s="171" t="s">
        <v>3116</v>
      </c>
      <c r="F576" s="171" t="s">
        <v>378</v>
      </c>
      <c r="G576" s="171" t="s">
        <v>406</v>
      </c>
      <c r="H576" s="172">
        <v>14.99</v>
      </c>
      <c r="I576" s="125">
        <v>15.99</v>
      </c>
      <c r="J576" s="126">
        <v>15.99</v>
      </c>
      <c r="K576" s="197">
        <v>15.99</v>
      </c>
      <c r="L576" s="247">
        <f t="shared" si="29"/>
        <v>0</v>
      </c>
      <c r="M576" s="214">
        <v>31.99</v>
      </c>
      <c r="N576" s="215">
        <v>1</v>
      </c>
      <c r="O576" s="215">
        <v>72</v>
      </c>
      <c r="P576" s="216"/>
      <c r="Q576" s="217"/>
      <c r="R576" s="218"/>
      <c r="S576" s="215" t="s">
        <v>3117</v>
      </c>
      <c r="T576" s="207" t="s">
        <v>198</v>
      </c>
      <c r="U576" s="238" t="s">
        <v>3097</v>
      </c>
      <c r="V576" s="207" t="s">
        <v>409</v>
      </c>
      <c r="W576" s="207" t="s">
        <v>120</v>
      </c>
      <c r="X576" s="103">
        <v>86358</v>
      </c>
    </row>
    <row r="577" spans="1:24" s="57" customFormat="1" ht="15" customHeight="1" x14ac:dyDescent="0.2">
      <c r="A577" s="182" t="s">
        <v>200</v>
      </c>
      <c r="B577" s="183" t="s">
        <v>3118</v>
      </c>
      <c r="C577" s="184" t="s">
        <v>3119</v>
      </c>
      <c r="D577" s="187" t="str">
        <f t="shared" si="28"/>
        <v>EL400619AD-L</v>
      </c>
      <c r="E577" s="188" t="s">
        <v>3120</v>
      </c>
      <c r="F577" s="171" t="s">
        <v>378</v>
      </c>
      <c r="G577" s="171" t="s">
        <v>406</v>
      </c>
      <c r="H577" s="172">
        <v>22.5</v>
      </c>
      <c r="I577" s="125">
        <v>26.5</v>
      </c>
      <c r="J577" s="126">
        <v>26.5</v>
      </c>
      <c r="K577" s="197">
        <v>26.5</v>
      </c>
      <c r="L577" s="247">
        <f t="shared" si="29"/>
        <v>0</v>
      </c>
      <c r="M577" s="214">
        <v>52.99</v>
      </c>
      <c r="N577" s="215">
        <v>1</v>
      </c>
      <c r="O577" s="215">
        <v>12</v>
      </c>
      <c r="P577" s="216"/>
      <c r="Q577" s="217"/>
      <c r="R577" s="218"/>
      <c r="S577" s="215" t="s">
        <v>3121</v>
      </c>
      <c r="T577" s="207" t="s">
        <v>117</v>
      </c>
      <c r="U577" s="238" t="s">
        <v>3122</v>
      </c>
      <c r="V577" s="207" t="s">
        <v>415</v>
      </c>
      <c r="W577" s="207" t="s">
        <v>120</v>
      </c>
      <c r="X577" s="103">
        <v>70640</v>
      </c>
    </row>
    <row r="578" spans="1:24" s="57" customFormat="1" ht="15" customHeight="1" x14ac:dyDescent="0.2">
      <c r="A578" s="182" t="s">
        <v>200</v>
      </c>
      <c r="B578" s="183" t="s">
        <v>3123</v>
      </c>
      <c r="C578" s="184" t="s">
        <v>3124</v>
      </c>
      <c r="D578" s="189" t="str">
        <f t="shared" si="28"/>
        <v>EL400619AD-M</v>
      </c>
      <c r="E578" s="188" t="s">
        <v>3125</v>
      </c>
      <c r="F578" s="171" t="s">
        <v>378</v>
      </c>
      <c r="G578" s="171" t="s">
        <v>406</v>
      </c>
      <c r="H578" s="172">
        <v>22.5</v>
      </c>
      <c r="I578" s="125">
        <v>26.5</v>
      </c>
      <c r="J578" s="126">
        <v>26.5</v>
      </c>
      <c r="K578" s="197">
        <v>26.5</v>
      </c>
      <c r="L578" s="247">
        <f t="shared" si="29"/>
        <v>0</v>
      </c>
      <c r="M578" s="214">
        <v>52.99</v>
      </c>
      <c r="N578" s="215">
        <v>1</v>
      </c>
      <c r="O578" s="215">
        <v>12</v>
      </c>
      <c r="P578" s="216"/>
      <c r="Q578" s="217"/>
      <c r="R578" s="218"/>
      <c r="S578" s="215" t="s">
        <v>3126</v>
      </c>
      <c r="T578" s="207" t="s">
        <v>117</v>
      </c>
      <c r="U578" s="238" t="s">
        <v>3122</v>
      </c>
      <c r="V578" s="207" t="s">
        <v>415</v>
      </c>
      <c r="W578" s="207" t="s">
        <v>120</v>
      </c>
      <c r="X578" s="103">
        <v>70640</v>
      </c>
    </row>
    <row r="579" spans="1:24" s="57" customFormat="1" ht="15" customHeight="1" x14ac:dyDescent="0.2">
      <c r="A579" s="182" t="s">
        <v>200</v>
      </c>
      <c r="B579" s="183" t="s">
        <v>3127</v>
      </c>
      <c r="C579" s="184" t="s">
        <v>3128</v>
      </c>
      <c r="D579" s="187" t="str">
        <f t="shared" si="28"/>
        <v>EL400619AD-S</v>
      </c>
      <c r="E579" s="188" t="s">
        <v>3129</v>
      </c>
      <c r="F579" s="171" t="s">
        <v>378</v>
      </c>
      <c r="G579" s="171" t="s">
        <v>406</v>
      </c>
      <c r="H579" s="172">
        <v>22.5</v>
      </c>
      <c r="I579" s="125">
        <v>26.5</v>
      </c>
      <c r="J579" s="126">
        <v>26.5</v>
      </c>
      <c r="K579" s="197">
        <v>26.5</v>
      </c>
      <c r="L579" s="247">
        <f t="shared" si="29"/>
        <v>0</v>
      </c>
      <c r="M579" s="214">
        <v>52.99</v>
      </c>
      <c r="N579" s="215">
        <v>1</v>
      </c>
      <c r="O579" s="215">
        <v>12</v>
      </c>
      <c r="P579" s="216"/>
      <c r="Q579" s="217"/>
      <c r="R579" s="218"/>
      <c r="S579" s="215" t="s">
        <v>3130</v>
      </c>
      <c r="T579" s="207" t="s">
        <v>117</v>
      </c>
      <c r="U579" s="238" t="s">
        <v>3122</v>
      </c>
      <c r="V579" s="207" t="s">
        <v>415</v>
      </c>
      <c r="W579" s="207" t="s">
        <v>120</v>
      </c>
      <c r="X579" s="103">
        <v>70640</v>
      </c>
    </row>
    <row r="580" spans="1:24" s="57" customFormat="1" ht="15" customHeight="1" x14ac:dyDescent="0.2">
      <c r="A580" s="182" t="s">
        <v>200</v>
      </c>
      <c r="B580" s="183" t="s">
        <v>3131</v>
      </c>
      <c r="C580" s="184" t="s">
        <v>3132</v>
      </c>
      <c r="D580" s="187" t="str">
        <f t="shared" si="28"/>
        <v>EL400619AD-XL</v>
      </c>
      <c r="E580" s="188" t="s">
        <v>3133</v>
      </c>
      <c r="F580" s="171" t="s">
        <v>378</v>
      </c>
      <c r="G580" s="171" t="s">
        <v>406</v>
      </c>
      <c r="H580" s="172">
        <v>22.5</v>
      </c>
      <c r="I580" s="125">
        <v>26.5</v>
      </c>
      <c r="J580" s="126">
        <v>26.5</v>
      </c>
      <c r="K580" s="197">
        <v>26.5</v>
      </c>
      <c r="L580" s="247">
        <f t="shared" si="29"/>
        <v>0</v>
      </c>
      <c r="M580" s="214">
        <v>52.99</v>
      </c>
      <c r="N580" s="215">
        <v>1</v>
      </c>
      <c r="O580" s="215">
        <v>12</v>
      </c>
      <c r="P580" s="216"/>
      <c r="Q580" s="217"/>
      <c r="R580" s="218"/>
      <c r="S580" s="215" t="s">
        <v>3134</v>
      </c>
      <c r="T580" s="207" t="s">
        <v>117</v>
      </c>
      <c r="U580" s="238" t="s">
        <v>3122</v>
      </c>
      <c r="V580" s="207" t="s">
        <v>415</v>
      </c>
      <c r="W580" s="207" t="s">
        <v>120</v>
      </c>
      <c r="X580" s="103">
        <v>70640</v>
      </c>
    </row>
    <row r="581" spans="1:24" s="57" customFormat="1" ht="15" customHeight="1" x14ac:dyDescent="0.2">
      <c r="A581" s="182" t="s">
        <v>200</v>
      </c>
      <c r="B581" s="183" t="s">
        <v>3135</v>
      </c>
      <c r="C581" s="184" t="s">
        <v>3136</v>
      </c>
      <c r="D581" s="187" t="str">
        <f t="shared" si="28"/>
        <v>EL400619AD-XS</v>
      </c>
      <c r="E581" s="188" t="s">
        <v>3137</v>
      </c>
      <c r="F581" s="171" t="s">
        <v>378</v>
      </c>
      <c r="G581" s="171" t="s">
        <v>406</v>
      </c>
      <c r="H581" s="172">
        <v>22.5</v>
      </c>
      <c r="I581" s="125">
        <v>26.5</v>
      </c>
      <c r="J581" s="126">
        <v>26.5</v>
      </c>
      <c r="K581" s="197">
        <v>26.5</v>
      </c>
      <c r="L581" s="247">
        <f t="shared" si="29"/>
        <v>0</v>
      </c>
      <c r="M581" s="214">
        <v>52.99</v>
      </c>
      <c r="N581" s="215">
        <v>1</v>
      </c>
      <c r="O581" s="215">
        <v>12</v>
      </c>
      <c r="P581" s="216"/>
      <c r="Q581" s="217"/>
      <c r="R581" s="218"/>
      <c r="S581" s="215" t="s">
        <v>3138</v>
      </c>
      <c r="T581" s="207" t="s">
        <v>117</v>
      </c>
      <c r="U581" s="238" t="s">
        <v>3122</v>
      </c>
      <c r="V581" s="207" t="s">
        <v>415</v>
      </c>
      <c r="W581" s="207" t="s">
        <v>120</v>
      </c>
      <c r="X581" s="103">
        <v>70640</v>
      </c>
    </row>
    <row r="582" spans="1:24" s="57" customFormat="1" ht="15" customHeight="1" x14ac:dyDescent="0.2">
      <c r="A582" s="182" t="s">
        <v>200</v>
      </c>
      <c r="B582" s="183" t="s">
        <v>3139</v>
      </c>
      <c r="C582" s="184" t="s">
        <v>3140</v>
      </c>
      <c r="D582" s="187" t="str">
        <f t="shared" si="28"/>
        <v>EL400619PL-1X</v>
      </c>
      <c r="E582" s="188" t="s">
        <v>3141</v>
      </c>
      <c r="F582" s="171" t="s">
        <v>378</v>
      </c>
      <c r="G582" s="171" t="s">
        <v>406</v>
      </c>
      <c r="H582" s="172">
        <v>24.95</v>
      </c>
      <c r="I582" s="125">
        <v>29.99</v>
      </c>
      <c r="J582" s="126">
        <v>29.99</v>
      </c>
      <c r="K582" s="197">
        <v>29.99</v>
      </c>
      <c r="L582" s="247">
        <f t="shared" si="29"/>
        <v>0</v>
      </c>
      <c r="M582" s="214">
        <v>59.99</v>
      </c>
      <c r="N582" s="215">
        <v>1</v>
      </c>
      <c r="O582" s="215">
        <v>12</v>
      </c>
      <c r="P582" s="216"/>
      <c r="Q582" s="217"/>
      <c r="R582" s="218"/>
      <c r="S582" s="215" t="s">
        <v>3142</v>
      </c>
      <c r="T582" s="207" t="s">
        <v>117</v>
      </c>
      <c r="U582" s="238" t="s">
        <v>3143</v>
      </c>
      <c r="V582" s="207" t="s">
        <v>415</v>
      </c>
      <c r="W582" s="207" t="s">
        <v>120</v>
      </c>
      <c r="X582" s="103">
        <v>70639</v>
      </c>
    </row>
    <row r="583" spans="1:24" s="57" customFormat="1" ht="15" customHeight="1" x14ac:dyDescent="0.2">
      <c r="A583" s="182" t="s">
        <v>200</v>
      </c>
      <c r="B583" s="183" t="s">
        <v>3144</v>
      </c>
      <c r="C583" s="184" t="s">
        <v>3145</v>
      </c>
      <c r="D583" s="187" t="str">
        <f t="shared" si="28"/>
        <v>EL400619PL-2X</v>
      </c>
      <c r="E583" s="188" t="s">
        <v>3146</v>
      </c>
      <c r="F583" s="171" t="s">
        <v>378</v>
      </c>
      <c r="G583" s="171" t="s">
        <v>406</v>
      </c>
      <c r="H583" s="172">
        <v>24.95</v>
      </c>
      <c r="I583" s="125">
        <v>29.99</v>
      </c>
      <c r="J583" s="126">
        <v>29.99</v>
      </c>
      <c r="K583" s="197">
        <v>29.99</v>
      </c>
      <c r="L583" s="247">
        <f t="shared" si="29"/>
        <v>0</v>
      </c>
      <c r="M583" s="214">
        <v>59.99</v>
      </c>
      <c r="N583" s="215">
        <v>1</v>
      </c>
      <c r="O583" s="215">
        <v>12</v>
      </c>
      <c r="P583" s="216"/>
      <c r="Q583" s="217"/>
      <c r="R583" s="218"/>
      <c r="S583" s="215" t="s">
        <v>3147</v>
      </c>
      <c r="T583" s="207" t="s">
        <v>117</v>
      </c>
      <c r="U583" s="238" t="s">
        <v>3143</v>
      </c>
      <c r="V583" s="207" t="s">
        <v>415</v>
      </c>
      <c r="W583" s="207" t="s">
        <v>120</v>
      </c>
      <c r="X583" s="103">
        <v>70639</v>
      </c>
    </row>
    <row r="584" spans="1:24" s="57" customFormat="1" ht="15" customHeight="1" x14ac:dyDescent="0.2">
      <c r="A584" s="173" t="s">
        <v>346</v>
      </c>
      <c r="B584" s="183" t="s">
        <v>3148</v>
      </c>
      <c r="C584" s="183" t="s">
        <v>3149</v>
      </c>
      <c r="D584" s="187" t="str">
        <f t="shared" si="28"/>
        <v>EL400619PL-3X</v>
      </c>
      <c r="E584" s="188" t="s">
        <v>3150</v>
      </c>
      <c r="F584" s="171" t="s">
        <v>378</v>
      </c>
      <c r="G584" s="174" t="s">
        <v>406</v>
      </c>
      <c r="H584" s="172">
        <v>29.99</v>
      </c>
      <c r="I584" s="125"/>
      <c r="J584" s="126"/>
      <c r="K584" s="197">
        <v>29.99</v>
      </c>
      <c r="L584" s="247">
        <f t="shared" si="29"/>
        <v>29.99</v>
      </c>
      <c r="M584" s="214">
        <v>54.99</v>
      </c>
      <c r="N584" s="215">
        <v>1</v>
      </c>
      <c r="O584" s="215"/>
      <c r="P584" s="216"/>
      <c r="Q584" s="217"/>
      <c r="R584" s="218"/>
      <c r="S584" s="215">
        <v>618480046229</v>
      </c>
      <c r="T584" s="207" t="s">
        <v>867</v>
      </c>
      <c r="U584" s="238"/>
      <c r="V584" s="207"/>
      <c r="W584" s="207" t="s">
        <v>120</v>
      </c>
      <c r="X584" s="103" t="e">
        <v>#N/A</v>
      </c>
    </row>
    <row r="585" spans="1:24" s="57" customFormat="1" ht="15" customHeight="1" x14ac:dyDescent="0.2">
      <c r="A585" s="173" t="s">
        <v>346</v>
      </c>
      <c r="B585" s="183" t="s">
        <v>3151</v>
      </c>
      <c r="C585" s="183" t="s">
        <v>3152</v>
      </c>
      <c r="D585" s="187" t="str">
        <f t="shared" si="28"/>
        <v>EL400619PL-4X</v>
      </c>
      <c r="E585" s="188" t="s">
        <v>3153</v>
      </c>
      <c r="F585" s="171" t="s">
        <v>378</v>
      </c>
      <c r="G585" s="174" t="s">
        <v>406</v>
      </c>
      <c r="H585" s="172">
        <v>29.99</v>
      </c>
      <c r="I585" s="125">
        <v>29.99</v>
      </c>
      <c r="J585" s="130">
        <v>29.99</v>
      </c>
      <c r="K585" s="197">
        <v>29.99</v>
      </c>
      <c r="L585" s="247">
        <f t="shared" si="29"/>
        <v>0</v>
      </c>
      <c r="M585" s="214">
        <v>54.99</v>
      </c>
      <c r="N585" s="215">
        <v>1</v>
      </c>
      <c r="O585" s="215"/>
      <c r="P585" s="216"/>
      <c r="Q585" s="217"/>
      <c r="R585" s="218"/>
      <c r="S585" s="215">
        <v>889851291054</v>
      </c>
      <c r="T585" s="207" t="s">
        <v>867</v>
      </c>
      <c r="U585" s="238"/>
      <c r="V585" s="207"/>
      <c r="W585" s="207" t="s">
        <v>120</v>
      </c>
      <c r="X585" s="103" t="e">
        <v>#N/A</v>
      </c>
    </row>
    <row r="586" spans="1:24" s="57" customFormat="1" ht="15" customHeight="1" x14ac:dyDescent="0.2">
      <c r="A586" s="182" t="s">
        <v>200</v>
      </c>
      <c r="B586" s="183" t="s">
        <v>3154</v>
      </c>
      <c r="C586" s="184" t="s">
        <v>3155</v>
      </c>
      <c r="D586" s="185" t="str">
        <f t="shared" si="28"/>
        <v>EL400620CH-L</v>
      </c>
      <c r="E586" s="186" t="s">
        <v>3156</v>
      </c>
      <c r="F586" s="171" t="s">
        <v>378</v>
      </c>
      <c r="G586" s="171" t="s">
        <v>406</v>
      </c>
      <c r="H586" s="172">
        <v>17.5</v>
      </c>
      <c r="I586" s="125">
        <v>18.5</v>
      </c>
      <c r="J586" s="126">
        <v>18.5</v>
      </c>
      <c r="K586" s="197">
        <v>18.5</v>
      </c>
      <c r="L586" s="247">
        <f t="shared" si="29"/>
        <v>0</v>
      </c>
      <c r="M586" s="214">
        <v>36.99</v>
      </c>
      <c r="N586" s="215">
        <v>1</v>
      </c>
      <c r="O586" s="215">
        <v>12</v>
      </c>
      <c r="P586" s="216"/>
      <c r="Q586" s="217"/>
      <c r="R586" s="218"/>
      <c r="S586" s="215" t="s">
        <v>3157</v>
      </c>
      <c r="T586" s="207" t="s">
        <v>117</v>
      </c>
      <c r="U586" s="238" t="s">
        <v>3158</v>
      </c>
      <c r="V586" s="207" t="s">
        <v>415</v>
      </c>
      <c r="W586" s="207" t="s">
        <v>120</v>
      </c>
      <c r="X586" s="103">
        <v>70642</v>
      </c>
    </row>
    <row r="587" spans="1:24" s="57" customFormat="1" ht="15" customHeight="1" x14ac:dyDescent="0.2">
      <c r="A587" s="182" t="s">
        <v>200</v>
      </c>
      <c r="B587" s="183" t="s">
        <v>3159</v>
      </c>
      <c r="C587" s="184" t="s">
        <v>3160</v>
      </c>
      <c r="D587" s="185" t="str">
        <f t="shared" si="28"/>
        <v>EL400620CH-M</v>
      </c>
      <c r="E587" s="186" t="s">
        <v>3161</v>
      </c>
      <c r="F587" s="171" t="s">
        <v>378</v>
      </c>
      <c r="G587" s="171" t="s">
        <v>406</v>
      </c>
      <c r="H587" s="172">
        <v>17.5</v>
      </c>
      <c r="I587" s="125">
        <v>18.5</v>
      </c>
      <c r="J587" s="126">
        <v>18.5</v>
      </c>
      <c r="K587" s="197">
        <v>18.5</v>
      </c>
      <c r="L587" s="247">
        <f t="shared" si="29"/>
        <v>0</v>
      </c>
      <c r="M587" s="214">
        <v>36.99</v>
      </c>
      <c r="N587" s="215">
        <v>1</v>
      </c>
      <c r="O587" s="215">
        <v>12</v>
      </c>
      <c r="P587" s="216"/>
      <c r="Q587" s="217"/>
      <c r="R587" s="218"/>
      <c r="S587" s="215" t="s">
        <v>3162</v>
      </c>
      <c r="T587" s="207" t="s">
        <v>117</v>
      </c>
      <c r="U587" s="238" t="s">
        <v>3158</v>
      </c>
      <c r="V587" s="207" t="s">
        <v>415</v>
      </c>
      <c r="W587" s="207" t="s">
        <v>120</v>
      </c>
      <c r="X587" s="103">
        <v>70642</v>
      </c>
    </row>
    <row r="588" spans="1:24" s="57" customFormat="1" ht="15" customHeight="1" x14ac:dyDescent="0.2">
      <c r="A588" s="182" t="s">
        <v>200</v>
      </c>
      <c r="B588" s="183" t="s">
        <v>3163</v>
      </c>
      <c r="C588" s="184" t="s">
        <v>3164</v>
      </c>
      <c r="D588" s="185" t="str">
        <f t="shared" si="28"/>
        <v>EL400620CH-S</v>
      </c>
      <c r="E588" s="186" t="s">
        <v>3165</v>
      </c>
      <c r="F588" s="171" t="s">
        <v>378</v>
      </c>
      <c r="G588" s="171" t="s">
        <v>406</v>
      </c>
      <c r="H588" s="172">
        <v>17.5</v>
      </c>
      <c r="I588" s="125">
        <v>18.5</v>
      </c>
      <c r="J588" s="126">
        <v>18.5</v>
      </c>
      <c r="K588" s="197">
        <v>18.5</v>
      </c>
      <c r="L588" s="247">
        <f t="shared" si="29"/>
        <v>0</v>
      </c>
      <c r="M588" s="214">
        <v>36.99</v>
      </c>
      <c r="N588" s="215">
        <v>1</v>
      </c>
      <c r="O588" s="215">
        <v>12</v>
      </c>
      <c r="P588" s="216"/>
      <c r="Q588" s="217"/>
      <c r="R588" s="218"/>
      <c r="S588" s="215" t="s">
        <v>3166</v>
      </c>
      <c r="T588" s="207" t="s">
        <v>117</v>
      </c>
      <c r="U588" s="238" t="s">
        <v>3158</v>
      </c>
      <c r="V588" s="207" t="s">
        <v>415</v>
      </c>
      <c r="W588" s="207" t="s">
        <v>120</v>
      </c>
      <c r="X588" s="103">
        <v>70642</v>
      </c>
    </row>
    <row r="589" spans="1:24" s="57" customFormat="1" ht="15" customHeight="1" x14ac:dyDescent="0.2">
      <c r="A589" s="182" t="s">
        <v>200</v>
      </c>
      <c r="B589" s="183" t="s">
        <v>3167</v>
      </c>
      <c r="C589" s="184" t="s">
        <v>3168</v>
      </c>
      <c r="D589" s="185" t="str">
        <f t="shared" si="28"/>
        <v>EL400620CH-XL</v>
      </c>
      <c r="E589" s="186" t="s">
        <v>3169</v>
      </c>
      <c r="F589" s="171" t="s">
        <v>378</v>
      </c>
      <c r="G589" s="171" t="s">
        <v>406</v>
      </c>
      <c r="H589" s="172">
        <v>17.5</v>
      </c>
      <c r="I589" s="125">
        <v>18.5</v>
      </c>
      <c r="J589" s="126">
        <v>18.5</v>
      </c>
      <c r="K589" s="197">
        <v>18.5</v>
      </c>
      <c r="L589" s="247">
        <f t="shared" si="29"/>
        <v>0</v>
      </c>
      <c r="M589" s="214">
        <v>36.99</v>
      </c>
      <c r="N589" s="215">
        <v>1</v>
      </c>
      <c r="O589" s="215">
        <v>12</v>
      </c>
      <c r="P589" s="216"/>
      <c r="Q589" s="217"/>
      <c r="R589" s="218"/>
      <c r="S589" s="215" t="s">
        <v>3170</v>
      </c>
      <c r="T589" s="207" t="s">
        <v>117</v>
      </c>
      <c r="U589" s="238" t="s">
        <v>3158</v>
      </c>
      <c r="V589" s="207" t="s">
        <v>415</v>
      </c>
      <c r="W589" s="207" t="s">
        <v>120</v>
      </c>
      <c r="X589" s="103">
        <v>70642</v>
      </c>
    </row>
    <row r="590" spans="1:24" s="57" customFormat="1" ht="15" customHeight="1" x14ac:dyDescent="0.2">
      <c r="A590" s="182" t="s">
        <v>200</v>
      </c>
      <c r="B590" s="183" t="s">
        <v>3171</v>
      </c>
      <c r="C590" s="184" t="s">
        <v>3172</v>
      </c>
      <c r="D590" s="185" t="str">
        <f t="shared" si="28"/>
        <v>EL400620CH-XS</v>
      </c>
      <c r="E590" s="186" t="s">
        <v>3173</v>
      </c>
      <c r="F590" s="171" t="s">
        <v>378</v>
      </c>
      <c r="G590" s="171" t="s">
        <v>406</v>
      </c>
      <c r="H590" s="172">
        <v>17.5</v>
      </c>
      <c r="I590" s="125">
        <v>18.5</v>
      </c>
      <c r="J590" s="126">
        <v>18.5</v>
      </c>
      <c r="K590" s="197">
        <v>18.5</v>
      </c>
      <c r="L590" s="247">
        <f t="shared" si="29"/>
        <v>0</v>
      </c>
      <c r="M590" s="214">
        <v>36.99</v>
      </c>
      <c r="N590" s="215">
        <v>1</v>
      </c>
      <c r="O590" s="215">
        <v>12</v>
      </c>
      <c r="P590" s="216"/>
      <c r="Q590" s="217"/>
      <c r="R590" s="218"/>
      <c r="S590" s="215" t="s">
        <v>3174</v>
      </c>
      <c r="T590" s="207" t="s">
        <v>117</v>
      </c>
      <c r="U590" s="238" t="s">
        <v>3158</v>
      </c>
      <c r="V590" s="207" t="s">
        <v>415</v>
      </c>
      <c r="W590" s="207" t="s">
        <v>120</v>
      </c>
      <c r="X590" s="103">
        <v>70642</v>
      </c>
    </row>
    <row r="591" spans="1:24" s="57" customFormat="1" ht="15" customHeight="1" x14ac:dyDescent="0.2">
      <c r="A591" s="182" t="s">
        <v>200</v>
      </c>
      <c r="B591" s="183" t="s">
        <v>3175</v>
      </c>
      <c r="C591" s="184" t="s">
        <v>3176</v>
      </c>
      <c r="D591" s="187" t="str">
        <f t="shared" si="28"/>
        <v>EL400620TD-2T</v>
      </c>
      <c r="E591" s="188" t="s">
        <v>3177</v>
      </c>
      <c r="F591" s="171" t="s">
        <v>378</v>
      </c>
      <c r="G591" s="171" t="s">
        <v>406</v>
      </c>
      <c r="H591" s="172">
        <v>14.99</v>
      </c>
      <c r="I591" s="125">
        <v>15.99</v>
      </c>
      <c r="J591" s="126">
        <v>15.99</v>
      </c>
      <c r="K591" s="197">
        <v>15.99</v>
      </c>
      <c r="L591" s="247">
        <f t="shared" si="29"/>
        <v>0</v>
      </c>
      <c r="M591" s="214">
        <v>31.99</v>
      </c>
      <c r="N591" s="215">
        <v>1</v>
      </c>
      <c r="O591" s="215">
        <v>12</v>
      </c>
      <c r="P591" s="216"/>
      <c r="Q591" s="217"/>
      <c r="R591" s="218"/>
      <c r="S591" s="215" t="s">
        <v>3178</v>
      </c>
      <c r="T591" s="207" t="s">
        <v>117</v>
      </c>
      <c r="U591" s="238" t="s">
        <v>3179</v>
      </c>
      <c r="V591" s="207" t="s">
        <v>415</v>
      </c>
      <c r="W591" s="207" t="s">
        <v>120</v>
      </c>
      <c r="X591" s="103">
        <v>70641</v>
      </c>
    </row>
    <row r="592" spans="1:24" s="57" customFormat="1" ht="15" customHeight="1" x14ac:dyDescent="0.2">
      <c r="A592" s="182" t="s">
        <v>200</v>
      </c>
      <c r="B592" s="183" t="s">
        <v>3180</v>
      </c>
      <c r="C592" s="184" t="s">
        <v>3181</v>
      </c>
      <c r="D592" s="187" t="str">
        <f t="shared" si="28"/>
        <v>EL400620TD-4T</v>
      </c>
      <c r="E592" s="188" t="s">
        <v>3182</v>
      </c>
      <c r="F592" s="171" t="s">
        <v>378</v>
      </c>
      <c r="G592" s="171" t="s">
        <v>406</v>
      </c>
      <c r="H592" s="172">
        <v>14.99</v>
      </c>
      <c r="I592" s="125">
        <v>15.99</v>
      </c>
      <c r="J592" s="126">
        <v>15.99</v>
      </c>
      <c r="K592" s="197">
        <v>15.99</v>
      </c>
      <c r="L592" s="247">
        <f t="shared" si="29"/>
        <v>0</v>
      </c>
      <c r="M592" s="214">
        <v>31.99</v>
      </c>
      <c r="N592" s="215">
        <v>1</v>
      </c>
      <c r="O592" s="215">
        <v>12</v>
      </c>
      <c r="P592" s="216"/>
      <c r="Q592" s="217"/>
      <c r="R592" s="218"/>
      <c r="S592" s="215" t="s">
        <v>3183</v>
      </c>
      <c r="T592" s="207" t="s">
        <v>117</v>
      </c>
      <c r="U592" s="238" t="s">
        <v>3179</v>
      </c>
      <c r="V592" s="207" t="s">
        <v>415</v>
      </c>
      <c r="W592" s="207" t="s">
        <v>120</v>
      </c>
      <c r="X592" s="103">
        <v>70641</v>
      </c>
    </row>
    <row r="593" spans="1:24" s="57" customFormat="1" ht="15" customHeight="1" x14ac:dyDescent="0.2">
      <c r="A593" s="167" t="s">
        <v>192</v>
      </c>
      <c r="B593" s="168" t="s">
        <v>3184</v>
      </c>
      <c r="C593" s="169" t="s">
        <v>3185</v>
      </c>
      <c r="D593" s="170" t="str">
        <f t="shared" si="28"/>
        <v>EL400621-L</v>
      </c>
      <c r="E593" s="171" t="s">
        <v>3186</v>
      </c>
      <c r="F593" s="171" t="s">
        <v>378</v>
      </c>
      <c r="G593" s="171" t="s">
        <v>406</v>
      </c>
      <c r="H593" s="172">
        <v>22.5</v>
      </c>
      <c r="I593" s="125">
        <v>23.99</v>
      </c>
      <c r="J593" s="126">
        <v>23.99</v>
      </c>
      <c r="K593" s="197">
        <v>23.99</v>
      </c>
      <c r="L593" s="247">
        <f t="shared" si="29"/>
        <v>0</v>
      </c>
      <c r="M593" s="214">
        <v>47.99</v>
      </c>
      <c r="N593" s="215">
        <v>1</v>
      </c>
      <c r="O593" s="215">
        <v>24</v>
      </c>
      <c r="P593" s="216"/>
      <c r="Q593" s="217"/>
      <c r="R593" s="218"/>
      <c r="S593" s="215" t="s">
        <v>3187</v>
      </c>
      <c r="T593" s="207" t="s">
        <v>198</v>
      </c>
      <c r="U593" s="238" t="s">
        <v>3188</v>
      </c>
      <c r="V593" s="207" t="s">
        <v>415</v>
      </c>
      <c r="W593" s="207" t="s">
        <v>120</v>
      </c>
      <c r="X593" s="103">
        <v>77455</v>
      </c>
    </row>
    <row r="594" spans="1:24" s="57" customFormat="1" ht="15" customHeight="1" x14ac:dyDescent="0.2">
      <c r="A594" s="167" t="s">
        <v>192</v>
      </c>
      <c r="B594" s="168" t="s">
        <v>3189</v>
      </c>
      <c r="C594" s="169" t="s">
        <v>3190</v>
      </c>
      <c r="D594" s="170" t="str">
        <f t="shared" si="28"/>
        <v>EL400621-M</v>
      </c>
      <c r="E594" s="171" t="s">
        <v>3191</v>
      </c>
      <c r="F594" s="171" t="s">
        <v>378</v>
      </c>
      <c r="G594" s="171" t="s">
        <v>406</v>
      </c>
      <c r="H594" s="172">
        <v>22.5</v>
      </c>
      <c r="I594" s="125">
        <v>23.99</v>
      </c>
      <c r="J594" s="126">
        <v>23.99</v>
      </c>
      <c r="K594" s="197">
        <v>23.99</v>
      </c>
      <c r="L594" s="247">
        <f t="shared" si="29"/>
        <v>0</v>
      </c>
      <c r="M594" s="214">
        <v>47.99</v>
      </c>
      <c r="N594" s="215">
        <v>1</v>
      </c>
      <c r="O594" s="215">
        <v>24</v>
      </c>
      <c r="P594" s="216"/>
      <c r="Q594" s="217"/>
      <c r="R594" s="218"/>
      <c r="S594" s="215" t="s">
        <v>3192</v>
      </c>
      <c r="T594" s="207" t="s">
        <v>198</v>
      </c>
      <c r="U594" s="238" t="s">
        <v>3188</v>
      </c>
      <c r="V594" s="207" t="s">
        <v>415</v>
      </c>
      <c r="W594" s="207" t="s">
        <v>120</v>
      </c>
      <c r="X594" s="103">
        <v>77455</v>
      </c>
    </row>
    <row r="595" spans="1:24" s="57" customFormat="1" ht="15" customHeight="1" x14ac:dyDescent="0.2">
      <c r="A595" s="167" t="s">
        <v>192</v>
      </c>
      <c r="B595" s="168" t="s">
        <v>3193</v>
      </c>
      <c r="C595" s="169" t="s">
        <v>3194</v>
      </c>
      <c r="D595" s="170" t="str">
        <f t="shared" si="28"/>
        <v>EL400621-S</v>
      </c>
      <c r="E595" s="171" t="s">
        <v>3195</v>
      </c>
      <c r="F595" s="171" t="s">
        <v>378</v>
      </c>
      <c r="G595" s="171" t="s">
        <v>406</v>
      </c>
      <c r="H595" s="172">
        <v>22.5</v>
      </c>
      <c r="I595" s="125">
        <v>23.99</v>
      </c>
      <c r="J595" s="126">
        <v>23.99</v>
      </c>
      <c r="K595" s="197">
        <v>23.99</v>
      </c>
      <c r="L595" s="247">
        <f t="shared" si="29"/>
        <v>0</v>
      </c>
      <c r="M595" s="214">
        <v>47.99</v>
      </c>
      <c r="N595" s="215">
        <v>1</v>
      </c>
      <c r="O595" s="215">
        <v>24</v>
      </c>
      <c r="P595" s="216"/>
      <c r="Q595" s="217"/>
      <c r="R595" s="218"/>
      <c r="S595" s="215" t="s">
        <v>3196</v>
      </c>
      <c r="T595" s="207" t="s">
        <v>198</v>
      </c>
      <c r="U595" s="238" t="s">
        <v>3188</v>
      </c>
      <c r="V595" s="207" t="s">
        <v>415</v>
      </c>
      <c r="W595" s="207" t="s">
        <v>120</v>
      </c>
      <c r="X595" s="103">
        <v>77455</v>
      </c>
    </row>
    <row r="596" spans="1:24" s="57" customFormat="1" ht="15" customHeight="1" x14ac:dyDescent="0.2">
      <c r="A596" s="167" t="s">
        <v>192</v>
      </c>
      <c r="B596" s="168" t="s">
        <v>3197</v>
      </c>
      <c r="C596" s="169" t="s">
        <v>3198</v>
      </c>
      <c r="D596" s="170" t="str">
        <f t="shared" ref="D596:D659" si="30">HYPERLINK(U596,C596)</f>
        <v>EL400621-XL</v>
      </c>
      <c r="E596" s="171" t="s">
        <v>3199</v>
      </c>
      <c r="F596" s="171" t="s">
        <v>378</v>
      </c>
      <c r="G596" s="171" t="s">
        <v>406</v>
      </c>
      <c r="H596" s="172">
        <v>22.5</v>
      </c>
      <c r="I596" s="125">
        <v>23.99</v>
      </c>
      <c r="J596" s="126">
        <v>23.99</v>
      </c>
      <c r="K596" s="197">
        <v>23.99</v>
      </c>
      <c r="L596" s="247">
        <f t="shared" ref="L596:L659" si="31">K596-J596</f>
        <v>0</v>
      </c>
      <c r="M596" s="214">
        <v>47.99</v>
      </c>
      <c r="N596" s="215">
        <v>1</v>
      </c>
      <c r="O596" s="215">
        <v>24</v>
      </c>
      <c r="P596" s="216"/>
      <c r="Q596" s="217"/>
      <c r="R596" s="218"/>
      <c r="S596" s="215" t="s">
        <v>3200</v>
      </c>
      <c r="T596" s="207" t="s">
        <v>198</v>
      </c>
      <c r="U596" s="238" t="s">
        <v>3188</v>
      </c>
      <c r="V596" s="207" t="s">
        <v>415</v>
      </c>
      <c r="W596" s="207" t="s">
        <v>120</v>
      </c>
      <c r="X596" s="103">
        <v>77455</v>
      </c>
    </row>
    <row r="597" spans="1:24" s="57" customFormat="1" ht="15" customHeight="1" x14ac:dyDescent="0.2">
      <c r="A597" s="182" t="s">
        <v>192</v>
      </c>
      <c r="B597" s="183" t="s">
        <v>3201</v>
      </c>
      <c r="C597" s="184" t="s">
        <v>3202</v>
      </c>
      <c r="D597" s="170" t="str">
        <f t="shared" si="30"/>
        <v>EL400621-XS</v>
      </c>
      <c r="E597" s="171" t="s">
        <v>3203</v>
      </c>
      <c r="F597" s="171" t="s">
        <v>378</v>
      </c>
      <c r="G597" s="171" t="s">
        <v>406</v>
      </c>
      <c r="H597" s="172">
        <v>22.5</v>
      </c>
      <c r="I597" s="125">
        <v>23.99</v>
      </c>
      <c r="J597" s="126">
        <v>23.99</v>
      </c>
      <c r="K597" s="197">
        <v>23.99</v>
      </c>
      <c r="L597" s="247">
        <f t="shared" si="31"/>
        <v>0</v>
      </c>
      <c r="M597" s="214">
        <v>47.99</v>
      </c>
      <c r="N597" s="215">
        <v>1</v>
      </c>
      <c r="O597" s="215">
        <v>24</v>
      </c>
      <c r="P597" s="216"/>
      <c r="Q597" s="217"/>
      <c r="R597" s="218"/>
      <c r="S597" s="215" t="s">
        <v>3204</v>
      </c>
      <c r="T597" s="207" t="s">
        <v>198</v>
      </c>
      <c r="U597" s="238" t="s">
        <v>3188</v>
      </c>
      <c r="V597" s="207" t="s">
        <v>415</v>
      </c>
      <c r="W597" s="207" t="s">
        <v>120</v>
      </c>
      <c r="X597" s="103">
        <v>77455</v>
      </c>
    </row>
    <row r="598" spans="1:24" s="57" customFormat="1" ht="15" customHeight="1" x14ac:dyDescent="0.2">
      <c r="A598" s="182" t="s">
        <v>192</v>
      </c>
      <c r="B598" s="183" t="s">
        <v>3205</v>
      </c>
      <c r="C598" s="184" t="s">
        <v>3206</v>
      </c>
      <c r="D598" s="185" t="str">
        <f t="shared" si="30"/>
        <v>EL400622CH-L</v>
      </c>
      <c r="E598" s="186" t="s">
        <v>3207</v>
      </c>
      <c r="F598" s="171" t="s">
        <v>378</v>
      </c>
      <c r="G598" s="171" t="s">
        <v>406</v>
      </c>
      <c r="H598" s="172">
        <v>17.5</v>
      </c>
      <c r="I598" s="125">
        <v>18.5</v>
      </c>
      <c r="J598" s="126">
        <v>18.5</v>
      </c>
      <c r="K598" s="197">
        <v>18.5</v>
      </c>
      <c r="L598" s="247">
        <f t="shared" si="31"/>
        <v>0</v>
      </c>
      <c r="M598" s="214">
        <v>36.99</v>
      </c>
      <c r="N598" s="215">
        <v>1</v>
      </c>
      <c r="O598" s="215">
        <v>24</v>
      </c>
      <c r="P598" s="216"/>
      <c r="Q598" s="217"/>
      <c r="R598" s="218"/>
      <c r="S598" s="215" t="s">
        <v>3208</v>
      </c>
      <c r="T598" s="207" t="s">
        <v>198</v>
      </c>
      <c r="U598" s="238" t="s">
        <v>3209</v>
      </c>
      <c r="V598" s="207" t="s">
        <v>415</v>
      </c>
      <c r="W598" s="207" t="s">
        <v>120</v>
      </c>
      <c r="X598" s="103">
        <v>77454</v>
      </c>
    </row>
    <row r="599" spans="1:24" s="57" customFormat="1" ht="15" customHeight="1" x14ac:dyDescent="0.2">
      <c r="A599" s="182" t="s">
        <v>192</v>
      </c>
      <c r="B599" s="183" t="s">
        <v>3210</v>
      </c>
      <c r="C599" s="184" t="s">
        <v>3211</v>
      </c>
      <c r="D599" s="185" t="str">
        <f t="shared" si="30"/>
        <v>EL400622CH-M</v>
      </c>
      <c r="E599" s="186" t="s">
        <v>3212</v>
      </c>
      <c r="F599" s="171" t="s">
        <v>378</v>
      </c>
      <c r="G599" s="171" t="s">
        <v>406</v>
      </c>
      <c r="H599" s="172">
        <v>17.5</v>
      </c>
      <c r="I599" s="125">
        <v>18.5</v>
      </c>
      <c r="J599" s="126">
        <v>18.5</v>
      </c>
      <c r="K599" s="197">
        <v>18.5</v>
      </c>
      <c r="L599" s="247">
        <f t="shared" si="31"/>
        <v>0</v>
      </c>
      <c r="M599" s="214">
        <v>36.99</v>
      </c>
      <c r="N599" s="215">
        <v>1</v>
      </c>
      <c r="O599" s="215">
        <v>24</v>
      </c>
      <c r="P599" s="216"/>
      <c r="Q599" s="217"/>
      <c r="R599" s="218"/>
      <c r="S599" s="215" t="s">
        <v>3213</v>
      </c>
      <c r="T599" s="207" t="s">
        <v>198</v>
      </c>
      <c r="U599" s="238" t="s">
        <v>3209</v>
      </c>
      <c r="V599" s="207" t="s">
        <v>415</v>
      </c>
      <c r="W599" s="207" t="s">
        <v>120</v>
      </c>
      <c r="X599" s="103">
        <v>77454</v>
      </c>
    </row>
    <row r="600" spans="1:24" s="57" customFormat="1" ht="15" customHeight="1" x14ac:dyDescent="0.2">
      <c r="A600" s="182" t="s">
        <v>192</v>
      </c>
      <c r="B600" s="183" t="s">
        <v>3214</v>
      </c>
      <c r="C600" s="184" t="s">
        <v>3215</v>
      </c>
      <c r="D600" s="185" t="str">
        <f t="shared" si="30"/>
        <v>EL400622CH-S</v>
      </c>
      <c r="E600" s="186" t="s">
        <v>3216</v>
      </c>
      <c r="F600" s="171" t="s">
        <v>378</v>
      </c>
      <c r="G600" s="171" t="s">
        <v>406</v>
      </c>
      <c r="H600" s="172">
        <v>17.5</v>
      </c>
      <c r="I600" s="125">
        <v>18.5</v>
      </c>
      <c r="J600" s="126">
        <v>18.5</v>
      </c>
      <c r="K600" s="197">
        <v>18.5</v>
      </c>
      <c r="L600" s="247">
        <f t="shared" si="31"/>
        <v>0</v>
      </c>
      <c r="M600" s="214">
        <v>36.99</v>
      </c>
      <c r="N600" s="215">
        <v>1</v>
      </c>
      <c r="O600" s="215">
        <v>24</v>
      </c>
      <c r="P600" s="216"/>
      <c r="Q600" s="217"/>
      <c r="R600" s="218"/>
      <c r="S600" s="215" t="s">
        <v>3217</v>
      </c>
      <c r="T600" s="207" t="s">
        <v>198</v>
      </c>
      <c r="U600" s="238" t="s">
        <v>3209</v>
      </c>
      <c r="V600" s="207" t="s">
        <v>415</v>
      </c>
      <c r="W600" s="207" t="s">
        <v>120</v>
      </c>
      <c r="X600" s="103">
        <v>77454</v>
      </c>
    </row>
    <row r="601" spans="1:24" s="57" customFormat="1" ht="15" customHeight="1" x14ac:dyDescent="0.2">
      <c r="A601" s="182" t="s">
        <v>192</v>
      </c>
      <c r="B601" s="183" t="s">
        <v>3218</v>
      </c>
      <c r="C601" s="184" t="s">
        <v>3219</v>
      </c>
      <c r="D601" s="185" t="str">
        <f t="shared" si="30"/>
        <v>EL400622CH-XL</v>
      </c>
      <c r="E601" s="186" t="s">
        <v>3220</v>
      </c>
      <c r="F601" s="171" t="s">
        <v>378</v>
      </c>
      <c r="G601" s="171" t="s">
        <v>406</v>
      </c>
      <c r="H601" s="172">
        <v>17.5</v>
      </c>
      <c r="I601" s="125">
        <v>18.5</v>
      </c>
      <c r="J601" s="126">
        <v>18.5</v>
      </c>
      <c r="K601" s="197">
        <v>18.5</v>
      </c>
      <c r="L601" s="247">
        <f t="shared" si="31"/>
        <v>0</v>
      </c>
      <c r="M601" s="214">
        <v>36.99</v>
      </c>
      <c r="N601" s="215">
        <v>1</v>
      </c>
      <c r="O601" s="215">
        <v>24</v>
      </c>
      <c r="P601" s="216"/>
      <c r="Q601" s="217"/>
      <c r="R601" s="218"/>
      <c r="S601" s="215" t="s">
        <v>3221</v>
      </c>
      <c r="T601" s="207" t="s">
        <v>198</v>
      </c>
      <c r="U601" s="238" t="s">
        <v>3209</v>
      </c>
      <c r="V601" s="207" t="s">
        <v>415</v>
      </c>
      <c r="W601" s="207" t="s">
        <v>120</v>
      </c>
      <c r="X601" s="103">
        <v>77454</v>
      </c>
    </row>
    <row r="602" spans="1:24" s="57" customFormat="1" ht="15" customHeight="1" x14ac:dyDescent="0.2">
      <c r="A602" s="182" t="s">
        <v>192</v>
      </c>
      <c r="B602" s="183" t="s">
        <v>3222</v>
      </c>
      <c r="C602" s="184" t="s">
        <v>3223</v>
      </c>
      <c r="D602" s="185" t="str">
        <f t="shared" si="30"/>
        <v>EL400622CH-XS</v>
      </c>
      <c r="E602" s="186" t="s">
        <v>3224</v>
      </c>
      <c r="F602" s="171" t="s">
        <v>378</v>
      </c>
      <c r="G602" s="171" t="s">
        <v>406</v>
      </c>
      <c r="H602" s="172">
        <v>17.5</v>
      </c>
      <c r="I602" s="125">
        <v>18.5</v>
      </c>
      <c r="J602" s="126">
        <v>18.5</v>
      </c>
      <c r="K602" s="197">
        <v>18.5</v>
      </c>
      <c r="L602" s="247">
        <f t="shared" si="31"/>
        <v>0</v>
      </c>
      <c r="M602" s="214">
        <v>36.99</v>
      </c>
      <c r="N602" s="215">
        <v>1</v>
      </c>
      <c r="O602" s="215">
        <v>24</v>
      </c>
      <c r="P602" s="216"/>
      <c r="Q602" s="217"/>
      <c r="R602" s="218"/>
      <c r="S602" s="215" t="s">
        <v>3225</v>
      </c>
      <c r="T602" s="207" t="s">
        <v>198</v>
      </c>
      <c r="U602" s="238" t="s">
        <v>3209</v>
      </c>
      <c r="V602" s="207" t="s">
        <v>415</v>
      </c>
      <c r="W602" s="207" t="s">
        <v>120</v>
      </c>
      <c r="X602" s="103">
        <v>77454</v>
      </c>
    </row>
    <row r="603" spans="1:24" s="57" customFormat="1" ht="15" customHeight="1" x14ac:dyDescent="0.2">
      <c r="A603" s="167" t="s">
        <v>192</v>
      </c>
      <c r="B603" s="168" t="s">
        <v>3226</v>
      </c>
      <c r="C603" s="169" t="s">
        <v>3227</v>
      </c>
      <c r="D603" s="170" t="str">
        <f t="shared" si="30"/>
        <v>EL400622TD-2T</v>
      </c>
      <c r="E603" s="171" t="s">
        <v>3228</v>
      </c>
      <c r="F603" s="171" t="s">
        <v>378</v>
      </c>
      <c r="G603" s="171" t="s">
        <v>406</v>
      </c>
      <c r="H603" s="172">
        <v>14.99</v>
      </c>
      <c r="I603" s="125">
        <v>15.99</v>
      </c>
      <c r="J603" s="126">
        <v>15.99</v>
      </c>
      <c r="K603" s="197">
        <v>15.99</v>
      </c>
      <c r="L603" s="247">
        <f t="shared" si="31"/>
        <v>0</v>
      </c>
      <c r="M603" s="214">
        <v>31.99</v>
      </c>
      <c r="N603" s="215">
        <v>1</v>
      </c>
      <c r="O603" s="215">
        <v>24</v>
      </c>
      <c r="P603" s="216"/>
      <c r="Q603" s="217"/>
      <c r="R603" s="218"/>
      <c r="S603" s="215" t="s">
        <v>3229</v>
      </c>
      <c r="T603" s="207" t="s">
        <v>198</v>
      </c>
      <c r="U603" s="238" t="s">
        <v>3230</v>
      </c>
      <c r="V603" s="207" t="s">
        <v>415</v>
      </c>
      <c r="W603" s="207" t="s">
        <v>120</v>
      </c>
      <c r="X603" s="103">
        <v>77453</v>
      </c>
    </row>
    <row r="604" spans="1:24" s="57" customFormat="1" ht="15" customHeight="1" x14ac:dyDescent="0.2">
      <c r="A604" s="167" t="s">
        <v>192</v>
      </c>
      <c r="B604" s="168" t="s">
        <v>3231</v>
      </c>
      <c r="C604" s="169" t="s">
        <v>3232</v>
      </c>
      <c r="D604" s="170" t="str">
        <f t="shared" si="30"/>
        <v>EL400622TD-4T</v>
      </c>
      <c r="E604" s="171" t="s">
        <v>3233</v>
      </c>
      <c r="F604" s="171" t="s">
        <v>378</v>
      </c>
      <c r="G604" s="171" t="s">
        <v>406</v>
      </c>
      <c r="H604" s="172">
        <v>14.99</v>
      </c>
      <c r="I604" s="125">
        <v>15.99</v>
      </c>
      <c r="J604" s="126">
        <v>15.99</v>
      </c>
      <c r="K604" s="197">
        <v>15.99</v>
      </c>
      <c r="L604" s="247">
        <f t="shared" si="31"/>
        <v>0</v>
      </c>
      <c r="M604" s="214">
        <v>31.99</v>
      </c>
      <c r="N604" s="215">
        <v>1</v>
      </c>
      <c r="O604" s="215">
        <v>24</v>
      </c>
      <c r="P604" s="216"/>
      <c r="Q604" s="217"/>
      <c r="R604" s="218"/>
      <c r="S604" s="215" t="s">
        <v>3234</v>
      </c>
      <c r="T604" s="207" t="s">
        <v>198</v>
      </c>
      <c r="U604" s="238" t="s">
        <v>3230</v>
      </c>
      <c r="V604" s="207" t="s">
        <v>415</v>
      </c>
      <c r="W604" s="207" t="s">
        <v>120</v>
      </c>
      <c r="X604" s="103">
        <v>77453</v>
      </c>
    </row>
    <row r="605" spans="1:24" s="57" customFormat="1" ht="15" customHeight="1" x14ac:dyDescent="0.2">
      <c r="A605" s="173" t="s">
        <v>346</v>
      </c>
      <c r="B605" s="183" t="s">
        <v>3235</v>
      </c>
      <c r="C605" s="184" t="s">
        <v>3236</v>
      </c>
      <c r="D605" s="185" t="str">
        <f t="shared" si="30"/>
        <v>EL400623-L/XL</v>
      </c>
      <c r="E605" s="186" t="s">
        <v>3237</v>
      </c>
      <c r="F605" s="171" t="s">
        <v>378</v>
      </c>
      <c r="G605" s="174" t="s">
        <v>406</v>
      </c>
      <c r="H605" s="172">
        <v>14.99</v>
      </c>
      <c r="I605" s="125">
        <v>14.99</v>
      </c>
      <c r="J605" s="126">
        <v>14.99</v>
      </c>
      <c r="K605" s="197">
        <v>14.99</v>
      </c>
      <c r="L605" s="247">
        <f t="shared" si="31"/>
        <v>0</v>
      </c>
      <c r="M605" s="214">
        <v>29.99</v>
      </c>
      <c r="N605" s="215">
        <v>1</v>
      </c>
      <c r="O605" s="215">
        <v>60</v>
      </c>
      <c r="P605" s="216"/>
      <c r="Q605" s="217"/>
      <c r="R605" s="218"/>
      <c r="S605" s="215" t="s">
        <v>3238</v>
      </c>
      <c r="T605" s="207" t="s">
        <v>198</v>
      </c>
      <c r="U605" s="238" t="s">
        <v>3239</v>
      </c>
      <c r="V605" s="207" t="s">
        <v>378</v>
      </c>
      <c r="W605" s="207" t="s">
        <v>120</v>
      </c>
      <c r="X605" s="103">
        <v>86360</v>
      </c>
    </row>
    <row r="606" spans="1:24" s="57" customFormat="1" ht="15" customHeight="1" x14ac:dyDescent="0.2">
      <c r="A606" s="173" t="s">
        <v>346</v>
      </c>
      <c r="B606" s="183" t="s">
        <v>3240</v>
      </c>
      <c r="C606" s="184" t="s">
        <v>3241</v>
      </c>
      <c r="D606" s="185" t="str">
        <f t="shared" si="30"/>
        <v>EL400623-S/M</v>
      </c>
      <c r="E606" s="186" t="s">
        <v>3242</v>
      </c>
      <c r="F606" s="171" t="s">
        <v>378</v>
      </c>
      <c r="G606" s="174" t="s">
        <v>406</v>
      </c>
      <c r="H606" s="172">
        <v>14.99</v>
      </c>
      <c r="I606" s="125">
        <v>14.99</v>
      </c>
      <c r="J606" s="126">
        <v>14.99</v>
      </c>
      <c r="K606" s="197">
        <v>14.99</v>
      </c>
      <c r="L606" s="247">
        <f t="shared" si="31"/>
        <v>0</v>
      </c>
      <c r="M606" s="214">
        <v>29.99</v>
      </c>
      <c r="N606" s="215">
        <v>1</v>
      </c>
      <c r="O606" s="215">
        <v>60</v>
      </c>
      <c r="P606" s="216"/>
      <c r="Q606" s="217"/>
      <c r="R606" s="218"/>
      <c r="S606" s="215" t="s">
        <v>3243</v>
      </c>
      <c r="T606" s="207" t="s">
        <v>198</v>
      </c>
      <c r="U606" s="238" t="s">
        <v>3239</v>
      </c>
      <c r="V606" s="207" t="s">
        <v>378</v>
      </c>
      <c r="W606" s="207" t="s">
        <v>120</v>
      </c>
      <c r="X606" s="103">
        <v>86360</v>
      </c>
    </row>
    <row r="607" spans="1:24" s="57" customFormat="1" ht="15" customHeight="1" x14ac:dyDescent="0.2">
      <c r="A607" s="182" t="s">
        <v>192</v>
      </c>
      <c r="B607" s="183" t="s">
        <v>3244</v>
      </c>
      <c r="C607" s="184" t="s">
        <v>3245</v>
      </c>
      <c r="D607" s="185" t="str">
        <f t="shared" si="30"/>
        <v>EL400625-0/3mo</v>
      </c>
      <c r="E607" s="186" t="s">
        <v>3246</v>
      </c>
      <c r="F607" s="171" t="s">
        <v>378</v>
      </c>
      <c r="G607" s="171" t="s">
        <v>406</v>
      </c>
      <c r="H607" s="172">
        <v>14.99</v>
      </c>
      <c r="I607" s="125">
        <v>15.99</v>
      </c>
      <c r="J607" s="126">
        <v>15.99</v>
      </c>
      <c r="K607" s="197">
        <v>15.99</v>
      </c>
      <c r="L607" s="247">
        <f t="shared" si="31"/>
        <v>0</v>
      </c>
      <c r="M607" s="214">
        <v>31.99</v>
      </c>
      <c r="N607" s="215">
        <v>1</v>
      </c>
      <c r="O607" s="215">
        <v>72</v>
      </c>
      <c r="P607" s="216"/>
      <c r="Q607" s="217"/>
      <c r="R607" s="218"/>
      <c r="S607" s="215" t="s">
        <v>3247</v>
      </c>
      <c r="T607" s="207" t="s">
        <v>198</v>
      </c>
      <c r="U607" s="238" t="s">
        <v>3248</v>
      </c>
      <c r="V607" s="207" t="s">
        <v>415</v>
      </c>
      <c r="W607" s="207" t="s">
        <v>120</v>
      </c>
      <c r="X607" s="103">
        <v>86359</v>
      </c>
    </row>
    <row r="608" spans="1:24" s="57" customFormat="1" ht="15" customHeight="1" x14ac:dyDescent="0.2">
      <c r="A608" s="182" t="s">
        <v>192</v>
      </c>
      <c r="B608" s="183" t="s">
        <v>3249</v>
      </c>
      <c r="C608" s="184" t="s">
        <v>3250</v>
      </c>
      <c r="D608" s="185" t="str">
        <f t="shared" si="30"/>
        <v>EL400625-12/18mo</v>
      </c>
      <c r="E608" s="186" t="s">
        <v>3251</v>
      </c>
      <c r="F608" s="171" t="s">
        <v>378</v>
      </c>
      <c r="G608" s="171" t="s">
        <v>406</v>
      </c>
      <c r="H608" s="172">
        <v>14.99</v>
      </c>
      <c r="I608" s="125">
        <v>15.99</v>
      </c>
      <c r="J608" s="126">
        <v>15.99</v>
      </c>
      <c r="K608" s="197">
        <v>15.99</v>
      </c>
      <c r="L608" s="247">
        <f t="shared" si="31"/>
        <v>0</v>
      </c>
      <c r="M608" s="214">
        <v>29.99</v>
      </c>
      <c r="N608" s="215">
        <v>1</v>
      </c>
      <c r="O608" s="215">
        <v>72</v>
      </c>
      <c r="P608" s="216"/>
      <c r="Q608" s="217"/>
      <c r="R608" s="218"/>
      <c r="S608" s="215" t="s">
        <v>3252</v>
      </c>
      <c r="T608" s="207" t="s">
        <v>198</v>
      </c>
      <c r="U608" s="238" t="s">
        <v>3248</v>
      </c>
      <c r="V608" s="207" t="s">
        <v>415</v>
      </c>
      <c r="W608" s="207" t="s">
        <v>120</v>
      </c>
      <c r="X608" s="103">
        <v>86359</v>
      </c>
    </row>
    <row r="609" spans="1:24" s="57" customFormat="1" ht="15" customHeight="1" x14ac:dyDescent="0.2">
      <c r="A609" s="182" t="s">
        <v>192</v>
      </c>
      <c r="B609" s="183" t="s">
        <v>3253</v>
      </c>
      <c r="C609" s="184" t="s">
        <v>3254</v>
      </c>
      <c r="D609" s="185" t="str">
        <f t="shared" si="30"/>
        <v>EL400625-18/24mo</v>
      </c>
      <c r="E609" s="186" t="s">
        <v>3255</v>
      </c>
      <c r="F609" s="171" t="s">
        <v>378</v>
      </c>
      <c r="G609" s="171" t="s">
        <v>406</v>
      </c>
      <c r="H609" s="172">
        <v>14.99</v>
      </c>
      <c r="I609" s="125">
        <v>15.99</v>
      </c>
      <c r="J609" s="126">
        <v>15.99</v>
      </c>
      <c r="K609" s="197">
        <v>15.99</v>
      </c>
      <c r="L609" s="247">
        <f t="shared" si="31"/>
        <v>0</v>
      </c>
      <c r="M609" s="214">
        <v>29.99</v>
      </c>
      <c r="N609" s="215">
        <v>1</v>
      </c>
      <c r="O609" s="215">
        <v>72</v>
      </c>
      <c r="P609" s="216"/>
      <c r="Q609" s="217"/>
      <c r="R609" s="218"/>
      <c r="S609" s="215" t="s">
        <v>3256</v>
      </c>
      <c r="T609" s="207" t="s">
        <v>198</v>
      </c>
      <c r="U609" s="238" t="s">
        <v>3248</v>
      </c>
      <c r="V609" s="207" t="s">
        <v>415</v>
      </c>
      <c r="W609" s="207" t="s">
        <v>120</v>
      </c>
      <c r="X609" s="103">
        <v>86359</v>
      </c>
    </row>
    <row r="610" spans="1:24" s="57" customFormat="1" ht="15" customHeight="1" x14ac:dyDescent="0.2">
      <c r="A610" s="182" t="s">
        <v>192</v>
      </c>
      <c r="B610" s="183" t="s">
        <v>3257</v>
      </c>
      <c r="C610" s="184" t="s">
        <v>3258</v>
      </c>
      <c r="D610" s="185" t="str">
        <f t="shared" si="30"/>
        <v>EL400625-3/6mo</v>
      </c>
      <c r="E610" s="186" t="s">
        <v>3259</v>
      </c>
      <c r="F610" s="171" t="s">
        <v>378</v>
      </c>
      <c r="G610" s="171" t="s">
        <v>406</v>
      </c>
      <c r="H610" s="172">
        <v>14.99</v>
      </c>
      <c r="I610" s="125">
        <v>15.99</v>
      </c>
      <c r="J610" s="126">
        <v>15.99</v>
      </c>
      <c r="K610" s="197">
        <v>15.99</v>
      </c>
      <c r="L610" s="247">
        <f t="shared" si="31"/>
        <v>0</v>
      </c>
      <c r="M610" s="214">
        <v>29.99</v>
      </c>
      <c r="N610" s="215">
        <v>1</v>
      </c>
      <c r="O610" s="215">
        <v>72</v>
      </c>
      <c r="P610" s="216"/>
      <c r="Q610" s="217"/>
      <c r="R610" s="218"/>
      <c r="S610" s="215" t="s">
        <v>3260</v>
      </c>
      <c r="T610" s="207" t="s">
        <v>198</v>
      </c>
      <c r="U610" s="238" t="s">
        <v>3248</v>
      </c>
      <c r="V610" s="207" t="s">
        <v>415</v>
      </c>
      <c r="W610" s="207" t="s">
        <v>120</v>
      </c>
      <c r="X610" s="103">
        <v>86359</v>
      </c>
    </row>
    <row r="611" spans="1:24" s="57" customFormat="1" ht="15" customHeight="1" x14ac:dyDescent="0.2">
      <c r="A611" s="182" t="s">
        <v>192</v>
      </c>
      <c r="B611" s="183" t="s">
        <v>3261</v>
      </c>
      <c r="C611" s="184" t="s">
        <v>3262</v>
      </c>
      <c r="D611" s="185" t="str">
        <f t="shared" si="30"/>
        <v>EL400625-6/9mo</v>
      </c>
      <c r="E611" s="186" t="s">
        <v>3263</v>
      </c>
      <c r="F611" s="171" t="s">
        <v>378</v>
      </c>
      <c r="G611" s="171" t="s">
        <v>406</v>
      </c>
      <c r="H611" s="172">
        <v>14.99</v>
      </c>
      <c r="I611" s="125">
        <v>15.99</v>
      </c>
      <c r="J611" s="126">
        <v>15.99</v>
      </c>
      <c r="K611" s="197">
        <v>15.99</v>
      </c>
      <c r="L611" s="247">
        <f t="shared" si="31"/>
        <v>0</v>
      </c>
      <c r="M611" s="214">
        <v>29.99</v>
      </c>
      <c r="N611" s="215">
        <v>1</v>
      </c>
      <c r="O611" s="215">
        <v>72</v>
      </c>
      <c r="P611" s="216"/>
      <c r="Q611" s="217"/>
      <c r="R611" s="218"/>
      <c r="S611" s="215" t="s">
        <v>3264</v>
      </c>
      <c r="T611" s="207" t="s">
        <v>198</v>
      </c>
      <c r="U611" s="238" t="s">
        <v>3248</v>
      </c>
      <c r="V611" s="207" t="s">
        <v>415</v>
      </c>
      <c r="W611" s="207" t="s">
        <v>120</v>
      </c>
      <c r="X611" s="103">
        <v>86359</v>
      </c>
    </row>
    <row r="612" spans="1:24" s="57" customFormat="1" ht="15" customHeight="1" x14ac:dyDescent="0.2">
      <c r="A612" s="182" t="s">
        <v>192</v>
      </c>
      <c r="B612" s="183" t="s">
        <v>3265</v>
      </c>
      <c r="C612" s="184" t="s">
        <v>3266</v>
      </c>
      <c r="D612" s="185" t="str">
        <f t="shared" si="30"/>
        <v>EL400625-9/12mo</v>
      </c>
      <c r="E612" s="186" t="s">
        <v>3267</v>
      </c>
      <c r="F612" s="171" t="s">
        <v>378</v>
      </c>
      <c r="G612" s="171" t="s">
        <v>406</v>
      </c>
      <c r="H612" s="172">
        <v>14.99</v>
      </c>
      <c r="I612" s="125">
        <v>15.99</v>
      </c>
      <c r="J612" s="126">
        <v>15.99</v>
      </c>
      <c r="K612" s="197">
        <v>15.99</v>
      </c>
      <c r="L612" s="247">
        <f t="shared" si="31"/>
        <v>0</v>
      </c>
      <c r="M612" s="214">
        <v>29.99</v>
      </c>
      <c r="N612" s="215">
        <v>1</v>
      </c>
      <c r="O612" s="215">
        <v>72</v>
      </c>
      <c r="P612" s="216"/>
      <c r="Q612" s="217"/>
      <c r="R612" s="218"/>
      <c r="S612" s="215" t="s">
        <v>3268</v>
      </c>
      <c r="T612" s="207" t="s">
        <v>198</v>
      </c>
      <c r="U612" s="238" t="s">
        <v>3248</v>
      </c>
      <c r="V612" s="207" t="s">
        <v>415</v>
      </c>
      <c r="W612" s="207" t="s">
        <v>120</v>
      </c>
      <c r="X612" s="103">
        <v>86359</v>
      </c>
    </row>
    <row r="613" spans="1:24" s="57" customFormat="1" ht="15" customHeight="1" x14ac:dyDescent="0.2">
      <c r="A613" s="167" t="s">
        <v>200</v>
      </c>
      <c r="B613" s="168" t="s">
        <v>3269</v>
      </c>
      <c r="C613" s="169" t="s">
        <v>3270</v>
      </c>
      <c r="D613" s="170" t="str">
        <f t="shared" si="30"/>
        <v>EL400627-ST</v>
      </c>
      <c r="E613" s="171" t="s">
        <v>3271</v>
      </c>
      <c r="F613" s="171" t="s">
        <v>378</v>
      </c>
      <c r="G613" s="171" t="s">
        <v>3272</v>
      </c>
      <c r="H613" s="172">
        <v>9.99</v>
      </c>
      <c r="I613" s="125">
        <v>10.99</v>
      </c>
      <c r="J613" s="126">
        <v>10.99</v>
      </c>
      <c r="K613" s="197">
        <v>10.99</v>
      </c>
      <c r="L613" s="247">
        <f t="shared" si="31"/>
        <v>0</v>
      </c>
      <c r="M613" s="214">
        <v>21.99</v>
      </c>
      <c r="N613" s="215">
        <v>3</v>
      </c>
      <c r="O613" s="215">
        <v>48</v>
      </c>
      <c r="P613" s="216"/>
      <c r="Q613" s="217"/>
      <c r="R613" s="218"/>
      <c r="S613" s="215" t="s">
        <v>3273</v>
      </c>
      <c r="T613" s="207" t="s">
        <v>117</v>
      </c>
      <c r="U613" s="238" t="s">
        <v>3274</v>
      </c>
      <c r="V613" s="207" t="s">
        <v>378</v>
      </c>
      <c r="W613" s="207" t="s">
        <v>120</v>
      </c>
      <c r="X613" s="103">
        <v>70654</v>
      </c>
    </row>
    <row r="614" spans="1:24" s="57" customFormat="1" ht="15" customHeight="1" x14ac:dyDescent="0.2">
      <c r="A614" s="167" t="s">
        <v>200</v>
      </c>
      <c r="B614" s="168" t="s">
        <v>3275</v>
      </c>
      <c r="C614" s="184" t="s">
        <v>3276</v>
      </c>
      <c r="D614" s="185" t="str">
        <f t="shared" si="30"/>
        <v>EL400628AD-L</v>
      </c>
      <c r="E614" s="186" t="s">
        <v>3277</v>
      </c>
      <c r="F614" s="171" t="s">
        <v>378</v>
      </c>
      <c r="G614" s="171" t="s">
        <v>3272</v>
      </c>
      <c r="H614" s="172">
        <v>17.5</v>
      </c>
      <c r="I614" s="125">
        <v>21.5</v>
      </c>
      <c r="J614" s="126">
        <v>21.5</v>
      </c>
      <c r="K614" s="197">
        <v>21.5</v>
      </c>
      <c r="L614" s="247">
        <f t="shared" si="31"/>
        <v>0</v>
      </c>
      <c r="M614" s="214">
        <v>42.99</v>
      </c>
      <c r="N614" s="215">
        <v>1</v>
      </c>
      <c r="O614" s="215">
        <v>12</v>
      </c>
      <c r="P614" s="216"/>
      <c r="Q614" s="217"/>
      <c r="R614" s="218"/>
      <c r="S614" s="215" t="s">
        <v>3278</v>
      </c>
      <c r="T614" s="207" t="s">
        <v>117</v>
      </c>
      <c r="U614" s="238" t="s">
        <v>3279</v>
      </c>
      <c r="V614" s="207" t="s">
        <v>378</v>
      </c>
      <c r="W614" s="207" t="s">
        <v>120</v>
      </c>
      <c r="X614" s="103">
        <v>70647</v>
      </c>
    </row>
    <row r="615" spans="1:24" s="57" customFormat="1" ht="15" customHeight="1" x14ac:dyDescent="0.2">
      <c r="A615" s="167" t="s">
        <v>200</v>
      </c>
      <c r="B615" s="168" t="s">
        <v>3280</v>
      </c>
      <c r="C615" s="184" t="s">
        <v>3281</v>
      </c>
      <c r="D615" s="185" t="str">
        <f t="shared" si="30"/>
        <v>EL400628AD-M</v>
      </c>
      <c r="E615" s="186" t="s">
        <v>3282</v>
      </c>
      <c r="F615" s="171" t="s">
        <v>378</v>
      </c>
      <c r="G615" s="171" t="s">
        <v>3272</v>
      </c>
      <c r="H615" s="172">
        <v>17.5</v>
      </c>
      <c r="I615" s="125">
        <v>21.5</v>
      </c>
      <c r="J615" s="126">
        <v>21.5</v>
      </c>
      <c r="K615" s="197">
        <v>21.5</v>
      </c>
      <c r="L615" s="247">
        <f t="shared" si="31"/>
        <v>0</v>
      </c>
      <c r="M615" s="214">
        <v>42.99</v>
      </c>
      <c r="N615" s="215">
        <v>1</v>
      </c>
      <c r="O615" s="215">
        <v>12</v>
      </c>
      <c r="P615" s="216"/>
      <c r="Q615" s="217"/>
      <c r="R615" s="218"/>
      <c r="S615" s="215" t="s">
        <v>3283</v>
      </c>
      <c r="T615" s="207" t="s">
        <v>117</v>
      </c>
      <c r="U615" s="238" t="s">
        <v>3279</v>
      </c>
      <c r="V615" s="207" t="s">
        <v>378</v>
      </c>
      <c r="W615" s="207" t="s">
        <v>120</v>
      </c>
      <c r="X615" s="103">
        <v>70647</v>
      </c>
    </row>
    <row r="616" spans="1:24" s="57" customFormat="1" ht="15" customHeight="1" x14ac:dyDescent="0.2">
      <c r="A616" s="167" t="s">
        <v>200</v>
      </c>
      <c r="B616" s="168" t="s">
        <v>3284</v>
      </c>
      <c r="C616" s="184" t="s">
        <v>3285</v>
      </c>
      <c r="D616" s="185" t="str">
        <f t="shared" si="30"/>
        <v>EL400628AD-S</v>
      </c>
      <c r="E616" s="186" t="s">
        <v>3286</v>
      </c>
      <c r="F616" s="171" t="s">
        <v>378</v>
      </c>
      <c r="G616" s="171" t="s">
        <v>3272</v>
      </c>
      <c r="H616" s="172">
        <v>17.5</v>
      </c>
      <c r="I616" s="125">
        <v>21.5</v>
      </c>
      <c r="J616" s="126">
        <v>21.5</v>
      </c>
      <c r="K616" s="197">
        <v>21.5</v>
      </c>
      <c r="L616" s="247">
        <f t="shared" si="31"/>
        <v>0</v>
      </c>
      <c r="M616" s="214">
        <v>42.99</v>
      </c>
      <c r="N616" s="215">
        <v>1</v>
      </c>
      <c r="O616" s="215">
        <v>12</v>
      </c>
      <c r="P616" s="216"/>
      <c r="Q616" s="217"/>
      <c r="R616" s="218"/>
      <c r="S616" s="215" t="s">
        <v>3287</v>
      </c>
      <c r="T616" s="207" t="s">
        <v>117</v>
      </c>
      <c r="U616" s="238" t="s">
        <v>3279</v>
      </c>
      <c r="V616" s="207" t="s">
        <v>378</v>
      </c>
      <c r="W616" s="207" t="s">
        <v>120</v>
      </c>
      <c r="X616" s="103">
        <v>70647</v>
      </c>
    </row>
    <row r="617" spans="1:24" s="57" customFormat="1" ht="15" customHeight="1" x14ac:dyDescent="0.2">
      <c r="A617" s="167" t="s">
        <v>200</v>
      </c>
      <c r="B617" s="168" t="s">
        <v>3288</v>
      </c>
      <c r="C617" s="184" t="s">
        <v>3289</v>
      </c>
      <c r="D617" s="185" t="str">
        <f t="shared" si="30"/>
        <v>EL400628AD-XL</v>
      </c>
      <c r="E617" s="186" t="s">
        <v>3290</v>
      </c>
      <c r="F617" s="171" t="s">
        <v>378</v>
      </c>
      <c r="G617" s="171" t="s">
        <v>3272</v>
      </c>
      <c r="H617" s="172">
        <v>17.5</v>
      </c>
      <c r="I617" s="125">
        <v>21.5</v>
      </c>
      <c r="J617" s="126">
        <v>21.5</v>
      </c>
      <c r="K617" s="197">
        <v>21.5</v>
      </c>
      <c r="L617" s="247">
        <f t="shared" si="31"/>
        <v>0</v>
      </c>
      <c r="M617" s="214">
        <v>42.99</v>
      </c>
      <c r="N617" s="215">
        <v>1</v>
      </c>
      <c r="O617" s="215">
        <v>12</v>
      </c>
      <c r="P617" s="216"/>
      <c r="Q617" s="217"/>
      <c r="R617" s="218"/>
      <c r="S617" s="215" t="s">
        <v>3291</v>
      </c>
      <c r="T617" s="207" t="s">
        <v>117</v>
      </c>
      <c r="U617" s="238" t="s">
        <v>3279</v>
      </c>
      <c r="V617" s="207" t="s">
        <v>378</v>
      </c>
      <c r="W617" s="207" t="s">
        <v>120</v>
      </c>
      <c r="X617" s="103">
        <v>70647</v>
      </c>
    </row>
    <row r="618" spans="1:24" s="57" customFormat="1" ht="15" customHeight="1" x14ac:dyDescent="0.2">
      <c r="A618" s="167" t="s">
        <v>200</v>
      </c>
      <c r="B618" s="168" t="s">
        <v>3292</v>
      </c>
      <c r="C618" s="184" t="s">
        <v>3293</v>
      </c>
      <c r="D618" s="185" t="str">
        <f t="shared" si="30"/>
        <v>EL400628AD-XS</v>
      </c>
      <c r="E618" s="186" t="s">
        <v>3294</v>
      </c>
      <c r="F618" s="171" t="s">
        <v>378</v>
      </c>
      <c r="G618" s="171" t="s">
        <v>3272</v>
      </c>
      <c r="H618" s="172">
        <v>17.5</v>
      </c>
      <c r="I618" s="125">
        <v>21.5</v>
      </c>
      <c r="J618" s="126">
        <v>21.5</v>
      </c>
      <c r="K618" s="197">
        <v>21.5</v>
      </c>
      <c r="L618" s="247">
        <f t="shared" si="31"/>
        <v>0</v>
      </c>
      <c r="M618" s="214">
        <v>42.99</v>
      </c>
      <c r="N618" s="215">
        <v>1</v>
      </c>
      <c r="O618" s="215">
        <v>12</v>
      </c>
      <c r="P618" s="216"/>
      <c r="Q618" s="217"/>
      <c r="R618" s="218"/>
      <c r="S618" s="215" t="s">
        <v>3295</v>
      </c>
      <c r="T618" s="207" t="s">
        <v>117</v>
      </c>
      <c r="U618" s="238" t="s">
        <v>3279</v>
      </c>
      <c r="V618" s="207" t="s">
        <v>378</v>
      </c>
      <c r="W618" s="207" t="s">
        <v>120</v>
      </c>
      <c r="X618" s="103">
        <v>70647</v>
      </c>
    </row>
    <row r="619" spans="1:24" s="57" customFormat="1" ht="15" customHeight="1" x14ac:dyDescent="0.2">
      <c r="A619" s="167" t="s">
        <v>200</v>
      </c>
      <c r="B619" s="168" t="s">
        <v>3296</v>
      </c>
      <c r="C619" s="184" t="s">
        <v>3297</v>
      </c>
      <c r="D619" s="185" t="str">
        <f t="shared" si="30"/>
        <v>EL400628PL-1X</v>
      </c>
      <c r="E619" s="186" t="s">
        <v>3298</v>
      </c>
      <c r="F619" s="171" t="s">
        <v>378</v>
      </c>
      <c r="G619" s="171" t="s">
        <v>3272</v>
      </c>
      <c r="H619" s="172">
        <v>19.989999999999998</v>
      </c>
      <c r="I619" s="125">
        <v>23.99</v>
      </c>
      <c r="J619" s="126">
        <v>23.99</v>
      </c>
      <c r="K619" s="197">
        <v>23.99</v>
      </c>
      <c r="L619" s="247">
        <f t="shared" si="31"/>
        <v>0</v>
      </c>
      <c r="M619" s="214">
        <v>47.99</v>
      </c>
      <c r="N619" s="215">
        <v>1</v>
      </c>
      <c r="O619" s="215">
        <v>12</v>
      </c>
      <c r="P619" s="216"/>
      <c r="Q619" s="217"/>
      <c r="R619" s="218"/>
      <c r="S619" s="215" t="s">
        <v>3299</v>
      </c>
      <c r="T619" s="207" t="s">
        <v>117</v>
      </c>
      <c r="U619" s="238" t="s">
        <v>3300</v>
      </c>
      <c r="V619" s="207" t="s">
        <v>378</v>
      </c>
      <c r="W619" s="207" t="s">
        <v>120</v>
      </c>
      <c r="X619" s="103">
        <v>70646</v>
      </c>
    </row>
    <row r="620" spans="1:24" s="57" customFormat="1" ht="15" customHeight="1" x14ac:dyDescent="0.2">
      <c r="A620" s="167" t="s">
        <v>200</v>
      </c>
      <c r="B620" s="168" t="s">
        <v>3301</v>
      </c>
      <c r="C620" s="184" t="s">
        <v>3302</v>
      </c>
      <c r="D620" s="185" t="str">
        <f t="shared" si="30"/>
        <v>EL400628PL-2X</v>
      </c>
      <c r="E620" s="186" t="s">
        <v>3303</v>
      </c>
      <c r="F620" s="171" t="s">
        <v>378</v>
      </c>
      <c r="G620" s="171" t="s">
        <v>3272</v>
      </c>
      <c r="H620" s="172">
        <v>19.989999999999998</v>
      </c>
      <c r="I620" s="125">
        <v>23.99</v>
      </c>
      <c r="J620" s="126">
        <v>23.99</v>
      </c>
      <c r="K620" s="197">
        <v>23.99</v>
      </c>
      <c r="L620" s="247">
        <f t="shared" si="31"/>
        <v>0</v>
      </c>
      <c r="M620" s="214">
        <v>47.99</v>
      </c>
      <c r="N620" s="215">
        <v>1</v>
      </c>
      <c r="O620" s="215">
        <v>12</v>
      </c>
      <c r="P620" s="216"/>
      <c r="Q620" s="217"/>
      <c r="R620" s="218"/>
      <c r="S620" s="215" t="s">
        <v>3304</v>
      </c>
      <c r="T620" s="207" t="s">
        <v>117</v>
      </c>
      <c r="U620" s="238" t="s">
        <v>3300</v>
      </c>
      <c r="V620" s="207" t="s">
        <v>378</v>
      </c>
      <c r="W620" s="207" t="s">
        <v>120</v>
      </c>
      <c r="X620" s="103">
        <v>70646</v>
      </c>
    </row>
    <row r="621" spans="1:24" s="57" customFormat="1" ht="15" customHeight="1" x14ac:dyDescent="0.2">
      <c r="A621" s="167" t="s">
        <v>200</v>
      </c>
      <c r="B621" s="168" t="s">
        <v>3305</v>
      </c>
      <c r="C621" s="169" t="s">
        <v>3306</v>
      </c>
      <c r="D621" s="170" t="str">
        <f t="shared" si="30"/>
        <v>EL400629CH-L</v>
      </c>
      <c r="E621" s="171" t="s">
        <v>3307</v>
      </c>
      <c r="F621" s="171" t="s">
        <v>378</v>
      </c>
      <c r="G621" s="171" t="s">
        <v>3272</v>
      </c>
      <c r="H621" s="172">
        <v>14.99</v>
      </c>
      <c r="I621" s="125">
        <v>15.99</v>
      </c>
      <c r="J621" s="126">
        <v>15.99</v>
      </c>
      <c r="K621" s="197">
        <v>15.99</v>
      </c>
      <c r="L621" s="247">
        <f t="shared" si="31"/>
        <v>0</v>
      </c>
      <c r="M621" s="214">
        <v>31.99</v>
      </c>
      <c r="N621" s="215">
        <v>1</v>
      </c>
      <c r="O621" s="215">
        <v>18</v>
      </c>
      <c r="P621" s="216"/>
      <c r="Q621" s="217"/>
      <c r="R621" s="218"/>
      <c r="S621" s="215" t="s">
        <v>3308</v>
      </c>
      <c r="T621" s="207" t="s">
        <v>117</v>
      </c>
      <c r="U621" s="238" t="s">
        <v>3309</v>
      </c>
      <c r="V621" s="207" t="s">
        <v>378</v>
      </c>
      <c r="W621" s="207" t="s">
        <v>120</v>
      </c>
      <c r="X621" s="103">
        <v>70649</v>
      </c>
    </row>
    <row r="622" spans="1:24" s="57" customFormat="1" ht="15" customHeight="1" x14ac:dyDescent="0.2">
      <c r="A622" s="167" t="s">
        <v>200</v>
      </c>
      <c r="B622" s="168" t="s">
        <v>3310</v>
      </c>
      <c r="C622" s="169" t="s">
        <v>3311</v>
      </c>
      <c r="D622" s="170" t="str">
        <f t="shared" si="30"/>
        <v>EL400629CH-M</v>
      </c>
      <c r="E622" s="171" t="s">
        <v>3312</v>
      </c>
      <c r="F622" s="171" t="s">
        <v>378</v>
      </c>
      <c r="G622" s="171" t="s">
        <v>3272</v>
      </c>
      <c r="H622" s="172">
        <v>14.99</v>
      </c>
      <c r="I622" s="125">
        <v>15.99</v>
      </c>
      <c r="J622" s="126">
        <v>15.99</v>
      </c>
      <c r="K622" s="197">
        <v>15.99</v>
      </c>
      <c r="L622" s="247">
        <f t="shared" si="31"/>
        <v>0</v>
      </c>
      <c r="M622" s="214">
        <v>31.99</v>
      </c>
      <c r="N622" s="215">
        <v>1</v>
      </c>
      <c r="O622" s="215">
        <v>18</v>
      </c>
      <c r="P622" s="216"/>
      <c r="Q622" s="217"/>
      <c r="R622" s="218"/>
      <c r="S622" s="215" t="s">
        <v>3313</v>
      </c>
      <c r="T622" s="207" t="s">
        <v>117</v>
      </c>
      <c r="U622" s="238" t="s">
        <v>3309</v>
      </c>
      <c r="V622" s="207" t="s">
        <v>378</v>
      </c>
      <c r="W622" s="207" t="s">
        <v>120</v>
      </c>
      <c r="X622" s="103">
        <v>70649</v>
      </c>
    </row>
    <row r="623" spans="1:24" s="57" customFormat="1" ht="15" customHeight="1" x14ac:dyDescent="0.2">
      <c r="A623" s="167" t="s">
        <v>200</v>
      </c>
      <c r="B623" s="168" t="s">
        <v>3314</v>
      </c>
      <c r="C623" s="169" t="s">
        <v>3315</v>
      </c>
      <c r="D623" s="170" t="str">
        <f t="shared" si="30"/>
        <v>EL400629CH-S</v>
      </c>
      <c r="E623" s="171" t="s">
        <v>3316</v>
      </c>
      <c r="F623" s="171" t="s">
        <v>378</v>
      </c>
      <c r="G623" s="171" t="s">
        <v>3272</v>
      </c>
      <c r="H623" s="172">
        <v>14.99</v>
      </c>
      <c r="I623" s="125">
        <v>15.99</v>
      </c>
      <c r="J623" s="126">
        <v>15.99</v>
      </c>
      <c r="K623" s="197">
        <v>15.99</v>
      </c>
      <c r="L623" s="247">
        <f t="shared" si="31"/>
        <v>0</v>
      </c>
      <c r="M623" s="214">
        <v>31.99</v>
      </c>
      <c r="N623" s="215">
        <v>1</v>
      </c>
      <c r="O623" s="215">
        <v>18</v>
      </c>
      <c r="P623" s="216"/>
      <c r="Q623" s="217"/>
      <c r="R623" s="218"/>
      <c r="S623" s="215" t="s">
        <v>3317</v>
      </c>
      <c r="T623" s="207" t="s">
        <v>117</v>
      </c>
      <c r="U623" s="238" t="s">
        <v>3309</v>
      </c>
      <c r="V623" s="207" t="s">
        <v>378</v>
      </c>
      <c r="W623" s="207" t="s">
        <v>120</v>
      </c>
      <c r="X623" s="103">
        <v>70649</v>
      </c>
    </row>
    <row r="624" spans="1:24" s="57" customFormat="1" ht="15" customHeight="1" x14ac:dyDescent="0.2">
      <c r="A624" s="167" t="s">
        <v>200</v>
      </c>
      <c r="B624" s="168" t="s">
        <v>3318</v>
      </c>
      <c r="C624" s="169" t="s">
        <v>3319</v>
      </c>
      <c r="D624" s="170" t="str">
        <f t="shared" si="30"/>
        <v>EL400629CH-XS</v>
      </c>
      <c r="E624" s="171" t="s">
        <v>3320</v>
      </c>
      <c r="F624" s="171" t="s">
        <v>378</v>
      </c>
      <c r="G624" s="171" t="s">
        <v>3272</v>
      </c>
      <c r="H624" s="172">
        <v>14.99</v>
      </c>
      <c r="I624" s="125">
        <v>15.99</v>
      </c>
      <c r="J624" s="126">
        <v>15.99</v>
      </c>
      <c r="K624" s="197">
        <v>15.99</v>
      </c>
      <c r="L624" s="247">
        <f t="shared" si="31"/>
        <v>0</v>
      </c>
      <c r="M624" s="214">
        <v>31.99</v>
      </c>
      <c r="N624" s="215">
        <v>1</v>
      </c>
      <c r="O624" s="215">
        <v>18</v>
      </c>
      <c r="P624" s="216"/>
      <c r="Q624" s="217"/>
      <c r="R624" s="218"/>
      <c r="S624" s="215" t="s">
        <v>3321</v>
      </c>
      <c r="T624" s="207" t="s">
        <v>117</v>
      </c>
      <c r="U624" s="238" t="s">
        <v>3309</v>
      </c>
      <c r="V624" s="207" t="s">
        <v>378</v>
      </c>
      <c r="W624" s="207" t="s">
        <v>120</v>
      </c>
      <c r="X624" s="103">
        <v>70649</v>
      </c>
    </row>
    <row r="625" spans="1:24" s="57" customFormat="1" ht="15" customHeight="1" x14ac:dyDescent="0.2">
      <c r="A625" s="167" t="s">
        <v>200</v>
      </c>
      <c r="B625" s="168" t="s">
        <v>3322</v>
      </c>
      <c r="C625" s="169" t="s">
        <v>3323</v>
      </c>
      <c r="D625" s="170" t="str">
        <f t="shared" si="30"/>
        <v>EL400629TD-2T</v>
      </c>
      <c r="E625" s="171" t="s">
        <v>3324</v>
      </c>
      <c r="F625" s="171" t="s">
        <v>378</v>
      </c>
      <c r="G625" s="171" t="s">
        <v>3272</v>
      </c>
      <c r="H625" s="172">
        <v>12.5</v>
      </c>
      <c r="I625" s="125">
        <v>13.5</v>
      </c>
      <c r="J625" s="126">
        <v>13.5</v>
      </c>
      <c r="K625" s="197">
        <v>13.5</v>
      </c>
      <c r="L625" s="247">
        <f t="shared" si="31"/>
        <v>0</v>
      </c>
      <c r="M625" s="214">
        <v>26.99</v>
      </c>
      <c r="N625" s="215">
        <v>1</v>
      </c>
      <c r="O625" s="215">
        <v>24</v>
      </c>
      <c r="P625" s="216"/>
      <c r="Q625" s="217"/>
      <c r="R625" s="218"/>
      <c r="S625" s="215" t="s">
        <v>3325</v>
      </c>
      <c r="T625" s="207" t="s">
        <v>117</v>
      </c>
      <c r="U625" s="238" t="s">
        <v>3326</v>
      </c>
      <c r="V625" s="207" t="s">
        <v>378</v>
      </c>
      <c r="W625" s="207" t="s">
        <v>120</v>
      </c>
      <c r="X625" s="103">
        <v>70648</v>
      </c>
    </row>
    <row r="626" spans="1:24" s="57" customFormat="1" ht="15" customHeight="1" x14ac:dyDescent="0.2">
      <c r="A626" s="167" t="s">
        <v>200</v>
      </c>
      <c r="B626" s="168" t="s">
        <v>3327</v>
      </c>
      <c r="C626" s="169" t="s">
        <v>3328</v>
      </c>
      <c r="D626" s="170" t="str">
        <f t="shared" si="30"/>
        <v>EL400629TD-4T</v>
      </c>
      <c r="E626" s="171" t="s">
        <v>3329</v>
      </c>
      <c r="F626" s="171" t="s">
        <v>378</v>
      </c>
      <c r="G626" s="171" t="s">
        <v>3272</v>
      </c>
      <c r="H626" s="172">
        <v>12.5</v>
      </c>
      <c r="I626" s="125">
        <v>13.5</v>
      </c>
      <c r="J626" s="126">
        <v>13.5</v>
      </c>
      <c r="K626" s="197">
        <v>13.5</v>
      </c>
      <c r="L626" s="247">
        <f t="shared" si="31"/>
        <v>0</v>
      </c>
      <c r="M626" s="214">
        <v>26.99</v>
      </c>
      <c r="N626" s="215">
        <v>1</v>
      </c>
      <c r="O626" s="215">
        <v>24</v>
      </c>
      <c r="P626" s="216"/>
      <c r="Q626" s="217"/>
      <c r="R626" s="218"/>
      <c r="S626" s="215" t="s">
        <v>3330</v>
      </c>
      <c r="T626" s="207" t="s">
        <v>117</v>
      </c>
      <c r="U626" s="238" t="s">
        <v>3326</v>
      </c>
      <c r="V626" s="207" t="s">
        <v>378</v>
      </c>
      <c r="W626" s="207" t="s">
        <v>120</v>
      </c>
      <c r="X626" s="103">
        <v>70648</v>
      </c>
    </row>
    <row r="627" spans="1:24" s="57" customFormat="1" ht="15" customHeight="1" x14ac:dyDescent="0.2">
      <c r="A627" s="167" t="s">
        <v>200</v>
      </c>
      <c r="B627" s="168" t="s">
        <v>3331</v>
      </c>
      <c r="C627" s="169" t="s">
        <v>3332</v>
      </c>
      <c r="D627" s="170" t="str">
        <f t="shared" si="30"/>
        <v>EL400630-ST</v>
      </c>
      <c r="E627" s="171" t="s">
        <v>3333</v>
      </c>
      <c r="F627" s="171" t="s">
        <v>378</v>
      </c>
      <c r="G627" s="171" t="s">
        <v>3272</v>
      </c>
      <c r="H627" s="172">
        <v>17.5</v>
      </c>
      <c r="I627" s="125">
        <v>18.5</v>
      </c>
      <c r="J627" s="126">
        <v>18.5</v>
      </c>
      <c r="K627" s="197">
        <v>18.5</v>
      </c>
      <c r="L627" s="247">
        <f t="shared" si="31"/>
        <v>0</v>
      </c>
      <c r="M627" s="214">
        <v>36.99</v>
      </c>
      <c r="N627" s="215">
        <v>1</v>
      </c>
      <c r="O627" s="215">
        <v>24</v>
      </c>
      <c r="P627" s="216"/>
      <c r="Q627" s="217"/>
      <c r="R627" s="218"/>
      <c r="S627" s="215" t="s">
        <v>3334</v>
      </c>
      <c r="T627" s="207" t="s">
        <v>117</v>
      </c>
      <c r="U627" s="238" t="s">
        <v>3335</v>
      </c>
      <c r="V627" s="207" t="s">
        <v>378</v>
      </c>
      <c r="W627" s="207" t="s">
        <v>120</v>
      </c>
      <c r="X627" s="103">
        <v>70655</v>
      </c>
    </row>
    <row r="628" spans="1:24" s="57" customFormat="1" ht="15" customHeight="1" x14ac:dyDescent="0.2">
      <c r="A628" s="167" t="s">
        <v>192</v>
      </c>
      <c r="B628" s="168" t="s">
        <v>3336</v>
      </c>
      <c r="C628" s="169" t="s">
        <v>3337</v>
      </c>
      <c r="D628" s="170" t="str">
        <f t="shared" si="30"/>
        <v>EL400631-12mo</v>
      </c>
      <c r="E628" s="171" t="s">
        <v>3338</v>
      </c>
      <c r="F628" s="171" t="s">
        <v>378</v>
      </c>
      <c r="G628" s="171" t="s">
        <v>3339</v>
      </c>
      <c r="H628" s="172">
        <v>14.99</v>
      </c>
      <c r="I628" s="125">
        <v>15.99</v>
      </c>
      <c r="J628" s="126">
        <v>15.99</v>
      </c>
      <c r="K628" s="197">
        <v>15.99</v>
      </c>
      <c r="L628" s="247">
        <f t="shared" si="31"/>
        <v>0</v>
      </c>
      <c r="M628" s="214">
        <v>31.99</v>
      </c>
      <c r="N628" s="215">
        <v>1</v>
      </c>
      <c r="O628" s="215">
        <v>24</v>
      </c>
      <c r="P628" s="216"/>
      <c r="Q628" s="217"/>
      <c r="R628" s="218"/>
      <c r="S628" s="215" t="s">
        <v>3340</v>
      </c>
      <c r="T628" s="207" t="s">
        <v>198</v>
      </c>
      <c r="U628" s="238" t="s">
        <v>3341</v>
      </c>
      <c r="V628" s="207" t="s">
        <v>378</v>
      </c>
      <c r="W628" s="207" t="s">
        <v>120</v>
      </c>
      <c r="X628" s="103">
        <v>78420</v>
      </c>
    </row>
    <row r="629" spans="1:24" s="57" customFormat="1" ht="15" customHeight="1" x14ac:dyDescent="0.2">
      <c r="A629" s="167" t="s">
        <v>192</v>
      </c>
      <c r="B629" s="168" t="s">
        <v>3342</v>
      </c>
      <c r="C629" s="169" t="s">
        <v>3343</v>
      </c>
      <c r="D629" s="170" t="str">
        <f t="shared" si="30"/>
        <v>EL400631-18mo</v>
      </c>
      <c r="E629" s="171" t="s">
        <v>3344</v>
      </c>
      <c r="F629" s="171" t="s">
        <v>378</v>
      </c>
      <c r="G629" s="171" t="s">
        <v>3339</v>
      </c>
      <c r="H629" s="172">
        <v>14.99</v>
      </c>
      <c r="I629" s="125">
        <v>15.99</v>
      </c>
      <c r="J629" s="126">
        <v>15.99</v>
      </c>
      <c r="K629" s="197">
        <v>15.99</v>
      </c>
      <c r="L629" s="247">
        <f t="shared" si="31"/>
        <v>0</v>
      </c>
      <c r="M629" s="214">
        <v>31.99</v>
      </c>
      <c r="N629" s="215">
        <v>1</v>
      </c>
      <c r="O629" s="215">
        <v>24</v>
      </c>
      <c r="P629" s="216"/>
      <c r="Q629" s="217"/>
      <c r="R629" s="218"/>
      <c r="S629" s="215" t="s">
        <v>3345</v>
      </c>
      <c r="T629" s="207" t="s">
        <v>198</v>
      </c>
      <c r="U629" s="238" t="s">
        <v>3341</v>
      </c>
      <c r="V629" s="207" t="s">
        <v>378</v>
      </c>
      <c r="W629" s="207" t="s">
        <v>120</v>
      </c>
      <c r="X629" s="103">
        <v>78420</v>
      </c>
    </row>
    <row r="630" spans="1:24" s="57" customFormat="1" ht="15" customHeight="1" x14ac:dyDescent="0.2">
      <c r="A630" s="182" t="s">
        <v>192</v>
      </c>
      <c r="B630" s="183" t="s">
        <v>3346</v>
      </c>
      <c r="C630" s="184" t="s">
        <v>3347</v>
      </c>
      <c r="D630" s="185" t="str">
        <f t="shared" si="30"/>
        <v>EL400631-2T</v>
      </c>
      <c r="E630" s="186" t="s">
        <v>3348</v>
      </c>
      <c r="F630" s="171" t="s">
        <v>378</v>
      </c>
      <c r="G630" s="171" t="s">
        <v>3339</v>
      </c>
      <c r="H630" s="172">
        <v>14.99</v>
      </c>
      <c r="I630" s="125">
        <v>15.99</v>
      </c>
      <c r="J630" s="126">
        <v>15.99</v>
      </c>
      <c r="K630" s="197">
        <v>15.99</v>
      </c>
      <c r="L630" s="247">
        <f t="shared" si="31"/>
        <v>0</v>
      </c>
      <c r="M630" s="214">
        <v>31.99</v>
      </c>
      <c r="N630" s="215">
        <v>1</v>
      </c>
      <c r="O630" s="215">
        <v>24</v>
      </c>
      <c r="P630" s="216"/>
      <c r="Q630" s="217"/>
      <c r="R630" s="218"/>
      <c r="S630" s="215" t="s">
        <v>3349</v>
      </c>
      <c r="T630" s="207" t="s">
        <v>198</v>
      </c>
      <c r="U630" s="238" t="s">
        <v>3341</v>
      </c>
      <c r="V630" s="207" t="s">
        <v>378</v>
      </c>
      <c r="W630" s="207" t="s">
        <v>120</v>
      </c>
      <c r="X630" s="103">
        <v>78420</v>
      </c>
    </row>
    <row r="631" spans="1:24" s="57" customFormat="1" ht="15" customHeight="1" x14ac:dyDescent="0.2">
      <c r="A631" s="182" t="s">
        <v>192</v>
      </c>
      <c r="B631" s="183" t="s">
        <v>3350</v>
      </c>
      <c r="C631" s="184" t="s">
        <v>3351</v>
      </c>
      <c r="D631" s="185" t="str">
        <f t="shared" si="30"/>
        <v>EL400631-4T</v>
      </c>
      <c r="E631" s="186" t="s">
        <v>3352</v>
      </c>
      <c r="F631" s="171" t="s">
        <v>378</v>
      </c>
      <c r="G631" s="171" t="s">
        <v>3339</v>
      </c>
      <c r="H631" s="172">
        <v>14.99</v>
      </c>
      <c r="I631" s="125">
        <v>15.99</v>
      </c>
      <c r="J631" s="126">
        <v>15.99</v>
      </c>
      <c r="K631" s="197">
        <v>15.99</v>
      </c>
      <c r="L631" s="247">
        <f t="shared" si="31"/>
        <v>0</v>
      </c>
      <c r="M631" s="214">
        <v>31.99</v>
      </c>
      <c r="N631" s="215">
        <v>1</v>
      </c>
      <c r="O631" s="215">
        <v>24</v>
      </c>
      <c r="P631" s="216"/>
      <c r="Q631" s="217"/>
      <c r="R631" s="218"/>
      <c r="S631" s="215" t="s">
        <v>3353</v>
      </c>
      <c r="T631" s="207" t="s">
        <v>198</v>
      </c>
      <c r="U631" s="238" t="s">
        <v>3341</v>
      </c>
      <c r="V631" s="207" t="s">
        <v>378</v>
      </c>
      <c r="W631" s="207" t="s">
        <v>120</v>
      </c>
      <c r="X631" s="103">
        <v>78420</v>
      </c>
    </row>
    <row r="632" spans="1:24" s="57" customFormat="1" ht="15" customHeight="1" x14ac:dyDescent="0.2">
      <c r="A632" s="182" t="s">
        <v>192</v>
      </c>
      <c r="B632" s="183" t="s">
        <v>3354</v>
      </c>
      <c r="C632" s="184" t="s">
        <v>3355</v>
      </c>
      <c r="D632" s="170" t="str">
        <f t="shared" si="30"/>
        <v>EL400631-XS</v>
      </c>
      <c r="E632" s="171" t="s">
        <v>3356</v>
      </c>
      <c r="F632" s="171" t="s">
        <v>378</v>
      </c>
      <c r="G632" s="171" t="s">
        <v>3339</v>
      </c>
      <c r="H632" s="172">
        <v>14.99</v>
      </c>
      <c r="I632" s="125">
        <v>15.99</v>
      </c>
      <c r="J632" s="126">
        <v>15.99</v>
      </c>
      <c r="K632" s="197">
        <v>15.99</v>
      </c>
      <c r="L632" s="247">
        <f t="shared" si="31"/>
        <v>0</v>
      </c>
      <c r="M632" s="214">
        <v>31.99</v>
      </c>
      <c r="N632" s="215">
        <v>1</v>
      </c>
      <c r="O632" s="215">
        <v>24</v>
      </c>
      <c r="P632" s="216"/>
      <c r="Q632" s="217"/>
      <c r="R632" s="218"/>
      <c r="S632" s="215" t="s">
        <v>3357</v>
      </c>
      <c r="T632" s="207" t="s">
        <v>198</v>
      </c>
      <c r="U632" s="238" t="s">
        <v>3341</v>
      </c>
      <c r="V632" s="207" t="s">
        <v>378</v>
      </c>
      <c r="W632" s="207" t="s">
        <v>120</v>
      </c>
      <c r="X632" s="103">
        <v>78420</v>
      </c>
    </row>
    <row r="633" spans="1:24" s="57" customFormat="1" ht="15" customHeight="1" x14ac:dyDescent="0.2">
      <c r="A633" s="182" t="s">
        <v>192</v>
      </c>
      <c r="B633" s="183" t="s">
        <v>3358</v>
      </c>
      <c r="C633" s="184" t="s">
        <v>3359</v>
      </c>
      <c r="D633" s="185" t="str">
        <f t="shared" si="30"/>
        <v>EL400632-12mo</v>
      </c>
      <c r="E633" s="186" t="s">
        <v>3360</v>
      </c>
      <c r="F633" s="171" t="s">
        <v>378</v>
      </c>
      <c r="G633" s="171" t="s">
        <v>3339</v>
      </c>
      <c r="H633" s="172">
        <v>14.99</v>
      </c>
      <c r="I633" s="125">
        <v>15.99</v>
      </c>
      <c r="J633" s="126">
        <v>15.99</v>
      </c>
      <c r="K633" s="197">
        <v>15.99</v>
      </c>
      <c r="L633" s="247">
        <f t="shared" si="31"/>
        <v>0</v>
      </c>
      <c r="M633" s="214">
        <v>31.99</v>
      </c>
      <c r="N633" s="215">
        <v>1</v>
      </c>
      <c r="O633" s="215">
        <v>24</v>
      </c>
      <c r="P633" s="216"/>
      <c r="Q633" s="217"/>
      <c r="R633" s="218"/>
      <c r="S633" s="215" t="s">
        <v>3361</v>
      </c>
      <c r="T633" s="207" t="s">
        <v>198</v>
      </c>
      <c r="U633" s="238" t="s">
        <v>3362</v>
      </c>
      <c r="V633" s="207" t="s">
        <v>378</v>
      </c>
      <c r="W633" s="207" t="s">
        <v>120</v>
      </c>
      <c r="X633" s="103">
        <v>78421</v>
      </c>
    </row>
    <row r="634" spans="1:24" s="57" customFormat="1" ht="15" customHeight="1" x14ac:dyDescent="0.2">
      <c r="A634" s="182" t="s">
        <v>192</v>
      </c>
      <c r="B634" s="183" t="s">
        <v>3363</v>
      </c>
      <c r="C634" s="184" t="s">
        <v>3364</v>
      </c>
      <c r="D634" s="185" t="str">
        <f t="shared" si="30"/>
        <v>EL400632-18mo</v>
      </c>
      <c r="E634" s="186" t="s">
        <v>3365</v>
      </c>
      <c r="F634" s="171" t="s">
        <v>378</v>
      </c>
      <c r="G634" s="171" t="s">
        <v>3339</v>
      </c>
      <c r="H634" s="172">
        <v>14.99</v>
      </c>
      <c r="I634" s="125">
        <v>15.99</v>
      </c>
      <c r="J634" s="126">
        <v>15.99</v>
      </c>
      <c r="K634" s="197">
        <v>15.99</v>
      </c>
      <c r="L634" s="247">
        <f t="shared" si="31"/>
        <v>0</v>
      </c>
      <c r="M634" s="214">
        <v>31.99</v>
      </c>
      <c r="N634" s="215">
        <v>1</v>
      </c>
      <c r="O634" s="215">
        <v>24</v>
      </c>
      <c r="P634" s="216"/>
      <c r="Q634" s="217"/>
      <c r="R634" s="218"/>
      <c r="S634" s="215" t="s">
        <v>3366</v>
      </c>
      <c r="T634" s="207" t="s">
        <v>198</v>
      </c>
      <c r="U634" s="238" t="s">
        <v>3362</v>
      </c>
      <c r="V634" s="207" t="s">
        <v>378</v>
      </c>
      <c r="W634" s="207" t="s">
        <v>120</v>
      </c>
      <c r="X634" s="103">
        <v>78421</v>
      </c>
    </row>
    <row r="635" spans="1:24" s="57" customFormat="1" ht="15" customHeight="1" x14ac:dyDescent="0.2">
      <c r="A635" s="167" t="s">
        <v>192</v>
      </c>
      <c r="B635" s="168" t="s">
        <v>3367</v>
      </c>
      <c r="C635" s="169" t="s">
        <v>3368</v>
      </c>
      <c r="D635" s="170" t="str">
        <f t="shared" si="30"/>
        <v>EL400632-2T</v>
      </c>
      <c r="E635" s="171" t="s">
        <v>3369</v>
      </c>
      <c r="F635" s="171" t="s">
        <v>378</v>
      </c>
      <c r="G635" s="171" t="s">
        <v>3339</v>
      </c>
      <c r="H635" s="172">
        <v>14.99</v>
      </c>
      <c r="I635" s="125">
        <v>15.99</v>
      </c>
      <c r="J635" s="126">
        <v>15.99</v>
      </c>
      <c r="K635" s="197">
        <v>15.99</v>
      </c>
      <c r="L635" s="247">
        <f t="shared" si="31"/>
        <v>0</v>
      </c>
      <c r="M635" s="214">
        <v>31.99</v>
      </c>
      <c r="N635" s="215">
        <v>1</v>
      </c>
      <c r="O635" s="215">
        <v>24</v>
      </c>
      <c r="P635" s="216"/>
      <c r="Q635" s="217"/>
      <c r="R635" s="218"/>
      <c r="S635" s="215" t="s">
        <v>3370</v>
      </c>
      <c r="T635" s="207" t="s">
        <v>198</v>
      </c>
      <c r="U635" s="238" t="s">
        <v>3362</v>
      </c>
      <c r="V635" s="207" t="s">
        <v>378</v>
      </c>
      <c r="W635" s="207" t="s">
        <v>120</v>
      </c>
      <c r="X635" s="103">
        <v>78421</v>
      </c>
    </row>
    <row r="636" spans="1:24" s="57" customFormat="1" ht="15" customHeight="1" x14ac:dyDescent="0.2">
      <c r="A636" s="167" t="s">
        <v>192</v>
      </c>
      <c r="B636" s="168" t="s">
        <v>3371</v>
      </c>
      <c r="C636" s="169" t="s">
        <v>3372</v>
      </c>
      <c r="D636" s="170" t="str">
        <f t="shared" si="30"/>
        <v>EL400632-4T</v>
      </c>
      <c r="E636" s="171" t="s">
        <v>3373</v>
      </c>
      <c r="F636" s="171" t="s">
        <v>378</v>
      </c>
      <c r="G636" s="171" t="s">
        <v>3339</v>
      </c>
      <c r="H636" s="172">
        <v>14.99</v>
      </c>
      <c r="I636" s="125">
        <v>15.99</v>
      </c>
      <c r="J636" s="126">
        <v>15.99</v>
      </c>
      <c r="K636" s="197">
        <v>15.99</v>
      </c>
      <c r="L636" s="247">
        <f t="shared" si="31"/>
        <v>0</v>
      </c>
      <c r="M636" s="214">
        <v>31.99</v>
      </c>
      <c r="N636" s="215">
        <v>1</v>
      </c>
      <c r="O636" s="215">
        <v>24</v>
      </c>
      <c r="P636" s="216"/>
      <c r="Q636" s="217"/>
      <c r="R636" s="218"/>
      <c r="S636" s="215" t="s">
        <v>3374</v>
      </c>
      <c r="T636" s="207" t="s">
        <v>198</v>
      </c>
      <c r="U636" s="238" t="s">
        <v>3362</v>
      </c>
      <c r="V636" s="207" t="s">
        <v>378</v>
      </c>
      <c r="W636" s="207" t="s">
        <v>120</v>
      </c>
      <c r="X636" s="103">
        <v>78421</v>
      </c>
    </row>
    <row r="637" spans="1:24" s="57" customFormat="1" ht="15" customHeight="1" x14ac:dyDescent="0.2">
      <c r="A637" s="182" t="s">
        <v>192</v>
      </c>
      <c r="B637" s="183" t="s">
        <v>3375</v>
      </c>
      <c r="C637" s="184" t="s">
        <v>3376</v>
      </c>
      <c r="D637" s="190" t="str">
        <f t="shared" si="30"/>
        <v>EL400632-XS</v>
      </c>
      <c r="E637" s="191" t="s">
        <v>3377</v>
      </c>
      <c r="F637" s="171" t="s">
        <v>378</v>
      </c>
      <c r="G637" s="171" t="s">
        <v>3339</v>
      </c>
      <c r="H637" s="172">
        <v>14.99</v>
      </c>
      <c r="I637" s="125">
        <v>15.99</v>
      </c>
      <c r="J637" s="126">
        <v>15.99</v>
      </c>
      <c r="K637" s="197">
        <v>15.99</v>
      </c>
      <c r="L637" s="247">
        <f t="shared" si="31"/>
        <v>0</v>
      </c>
      <c r="M637" s="214">
        <v>31.99</v>
      </c>
      <c r="N637" s="215">
        <v>1</v>
      </c>
      <c r="O637" s="215">
        <v>24</v>
      </c>
      <c r="P637" s="216"/>
      <c r="Q637" s="217"/>
      <c r="R637" s="218"/>
      <c r="S637" s="215" t="s">
        <v>3378</v>
      </c>
      <c r="T637" s="207" t="s">
        <v>198</v>
      </c>
      <c r="U637" s="238" t="s">
        <v>3362</v>
      </c>
      <c r="V637" s="207" t="s">
        <v>378</v>
      </c>
      <c r="W637" s="207" t="s">
        <v>120</v>
      </c>
      <c r="X637" s="103">
        <v>78421</v>
      </c>
    </row>
    <row r="638" spans="1:24" s="57" customFormat="1" ht="15" customHeight="1" x14ac:dyDescent="0.2">
      <c r="A638" s="182" t="s">
        <v>192</v>
      </c>
      <c r="B638" s="183" t="s">
        <v>3379</v>
      </c>
      <c r="C638" s="184" t="s">
        <v>3380</v>
      </c>
      <c r="D638" s="185" t="str">
        <f t="shared" si="30"/>
        <v>EL400633AD-L</v>
      </c>
      <c r="E638" s="186" t="s">
        <v>3381</v>
      </c>
      <c r="F638" s="171" t="s">
        <v>378</v>
      </c>
      <c r="G638" s="171" t="s">
        <v>856</v>
      </c>
      <c r="H638" s="172">
        <v>22.5</v>
      </c>
      <c r="I638" s="125">
        <v>23.99</v>
      </c>
      <c r="J638" s="126">
        <v>23.99</v>
      </c>
      <c r="K638" s="197">
        <v>23.99</v>
      </c>
      <c r="L638" s="247">
        <f t="shared" si="31"/>
        <v>0</v>
      </c>
      <c r="M638" s="214">
        <v>47.99</v>
      </c>
      <c r="N638" s="215">
        <v>1</v>
      </c>
      <c r="O638" s="215">
        <v>12</v>
      </c>
      <c r="P638" s="216"/>
      <c r="Q638" s="217"/>
      <c r="R638" s="218"/>
      <c r="S638" s="215" t="s">
        <v>3382</v>
      </c>
      <c r="T638" s="207" t="s">
        <v>198</v>
      </c>
      <c r="U638" s="238" t="s">
        <v>3383</v>
      </c>
      <c r="V638" s="207" t="s">
        <v>378</v>
      </c>
      <c r="W638" s="207" t="s">
        <v>120</v>
      </c>
      <c r="X638" s="103">
        <v>74183</v>
      </c>
    </row>
    <row r="639" spans="1:24" s="57" customFormat="1" ht="15" customHeight="1" x14ac:dyDescent="0.2">
      <c r="A639" s="182" t="s">
        <v>192</v>
      </c>
      <c r="B639" s="183" t="s">
        <v>3384</v>
      </c>
      <c r="C639" s="184" t="s">
        <v>3385</v>
      </c>
      <c r="D639" s="185" t="str">
        <f t="shared" si="30"/>
        <v>EL400633AD-M</v>
      </c>
      <c r="E639" s="186" t="s">
        <v>3386</v>
      </c>
      <c r="F639" s="171" t="s">
        <v>378</v>
      </c>
      <c r="G639" s="171" t="s">
        <v>856</v>
      </c>
      <c r="H639" s="172">
        <v>22.5</v>
      </c>
      <c r="I639" s="125">
        <v>23.99</v>
      </c>
      <c r="J639" s="126">
        <v>23.99</v>
      </c>
      <c r="K639" s="197">
        <v>23.99</v>
      </c>
      <c r="L639" s="247">
        <f t="shared" si="31"/>
        <v>0</v>
      </c>
      <c r="M639" s="214">
        <v>47.99</v>
      </c>
      <c r="N639" s="215">
        <v>1</v>
      </c>
      <c r="O639" s="215">
        <v>12</v>
      </c>
      <c r="P639" s="216"/>
      <c r="Q639" s="217"/>
      <c r="R639" s="218"/>
      <c r="S639" s="215" t="s">
        <v>3387</v>
      </c>
      <c r="T639" s="207" t="s">
        <v>198</v>
      </c>
      <c r="U639" s="238" t="s">
        <v>3383</v>
      </c>
      <c r="V639" s="207" t="s">
        <v>378</v>
      </c>
      <c r="W639" s="207" t="s">
        <v>120</v>
      </c>
      <c r="X639" s="103">
        <v>74183</v>
      </c>
    </row>
    <row r="640" spans="1:24" s="57" customFormat="1" ht="15" customHeight="1" x14ac:dyDescent="0.2">
      <c r="A640" s="182" t="s">
        <v>192</v>
      </c>
      <c r="B640" s="183" t="s">
        <v>3388</v>
      </c>
      <c r="C640" s="184" t="s">
        <v>3389</v>
      </c>
      <c r="D640" s="185" t="str">
        <f t="shared" si="30"/>
        <v>EL400633AD-S</v>
      </c>
      <c r="E640" s="186" t="s">
        <v>3390</v>
      </c>
      <c r="F640" s="171" t="s">
        <v>378</v>
      </c>
      <c r="G640" s="171" t="s">
        <v>856</v>
      </c>
      <c r="H640" s="172">
        <v>22.5</v>
      </c>
      <c r="I640" s="125">
        <v>23.99</v>
      </c>
      <c r="J640" s="126">
        <v>23.99</v>
      </c>
      <c r="K640" s="197">
        <v>23.99</v>
      </c>
      <c r="L640" s="247">
        <f t="shared" si="31"/>
        <v>0</v>
      </c>
      <c r="M640" s="214">
        <v>47.99</v>
      </c>
      <c r="N640" s="215">
        <v>1</v>
      </c>
      <c r="O640" s="215">
        <v>12</v>
      </c>
      <c r="P640" s="216"/>
      <c r="Q640" s="217"/>
      <c r="R640" s="218"/>
      <c r="S640" s="215" t="s">
        <v>3391</v>
      </c>
      <c r="T640" s="207" t="s">
        <v>198</v>
      </c>
      <c r="U640" s="238" t="s">
        <v>3383</v>
      </c>
      <c r="V640" s="207" t="s">
        <v>378</v>
      </c>
      <c r="W640" s="207" t="s">
        <v>120</v>
      </c>
      <c r="X640" s="103">
        <v>74183</v>
      </c>
    </row>
    <row r="641" spans="1:24" s="57" customFormat="1" ht="15" customHeight="1" x14ac:dyDescent="0.2">
      <c r="A641" s="182" t="s">
        <v>192</v>
      </c>
      <c r="B641" s="183" t="s">
        <v>3392</v>
      </c>
      <c r="C641" s="184" t="s">
        <v>3393</v>
      </c>
      <c r="D641" s="185" t="str">
        <f t="shared" si="30"/>
        <v>EL400633AD-XL</v>
      </c>
      <c r="E641" s="186" t="s">
        <v>3394</v>
      </c>
      <c r="F641" s="171" t="s">
        <v>378</v>
      </c>
      <c r="G641" s="171" t="s">
        <v>856</v>
      </c>
      <c r="H641" s="172">
        <v>22.5</v>
      </c>
      <c r="I641" s="125">
        <v>23.99</v>
      </c>
      <c r="J641" s="126">
        <v>23.99</v>
      </c>
      <c r="K641" s="197">
        <v>23.99</v>
      </c>
      <c r="L641" s="247">
        <f t="shared" si="31"/>
        <v>0</v>
      </c>
      <c r="M641" s="214">
        <v>47.99</v>
      </c>
      <c r="N641" s="215">
        <v>1</v>
      </c>
      <c r="O641" s="215">
        <v>12</v>
      </c>
      <c r="P641" s="216"/>
      <c r="Q641" s="217"/>
      <c r="R641" s="218"/>
      <c r="S641" s="215" t="s">
        <v>3395</v>
      </c>
      <c r="T641" s="207" t="s">
        <v>198</v>
      </c>
      <c r="U641" s="238" t="s">
        <v>3383</v>
      </c>
      <c r="V641" s="207" t="s">
        <v>378</v>
      </c>
      <c r="W641" s="207" t="s">
        <v>120</v>
      </c>
      <c r="X641" s="103">
        <v>74183</v>
      </c>
    </row>
    <row r="642" spans="1:24" s="57" customFormat="1" ht="15" customHeight="1" x14ac:dyDescent="0.2">
      <c r="A642" s="182" t="s">
        <v>192</v>
      </c>
      <c r="B642" s="183" t="s">
        <v>3396</v>
      </c>
      <c r="C642" s="184" t="s">
        <v>3397</v>
      </c>
      <c r="D642" s="185" t="str">
        <f t="shared" si="30"/>
        <v>EL400633AD-XS</v>
      </c>
      <c r="E642" s="186" t="s">
        <v>3398</v>
      </c>
      <c r="F642" s="171" t="s">
        <v>378</v>
      </c>
      <c r="G642" s="171" t="s">
        <v>856</v>
      </c>
      <c r="H642" s="172">
        <v>22.5</v>
      </c>
      <c r="I642" s="125">
        <v>23.99</v>
      </c>
      <c r="J642" s="126">
        <v>23.99</v>
      </c>
      <c r="K642" s="197">
        <v>23.99</v>
      </c>
      <c r="L642" s="247">
        <f t="shared" si="31"/>
        <v>0</v>
      </c>
      <c r="M642" s="214">
        <v>47.99</v>
      </c>
      <c r="N642" s="215">
        <v>1</v>
      </c>
      <c r="O642" s="215">
        <v>12</v>
      </c>
      <c r="P642" s="216"/>
      <c r="Q642" s="217"/>
      <c r="R642" s="218"/>
      <c r="S642" s="215" t="s">
        <v>3399</v>
      </c>
      <c r="T642" s="207" t="s">
        <v>198</v>
      </c>
      <c r="U642" s="238" t="s">
        <v>3383</v>
      </c>
      <c r="V642" s="207" t="s">
        <v>378</v>
      </c>
      <c r="W642" s="207" t="s">
        <v>120</v>
      </c>
      <c r="X642" s="103">
        <v>74183</v>
      </c>
    </row>
    <row r="643" spans="1:24" s="57" customFormat="1" ht="15" customHeight="1" x14ac:dyDescent="0.2">
      <c r="A643" s="182" t="s">
        <v>192</v>
      </c>
      <c r="B643" s="183" t="s">
        <v>3400</v>
      </c>
      <c r="C643" s="184" t="s">
        <v>3401</v>
      </c>
      <c r="D643" s="185" t="str">
        <f t="shared" si="30"/>
        <v>EL400633PL-1X</v>
      </c>
      <c r="E643" s="186" t="s">
        <v>3402</v>
      </c>
      <c r="F643" s="171" t="s">
        <v>378</v>
      </c>
      <c r="G643" s="171" t="s">
        <v>856</v>
      </c>
      <c r="H643" s="172">
        <v>24.99</v>
      </c>
      <c r="I643" s="125">
        <v>26.5</v>
      </c>
      <c r="J643" s="126">
        <v>26.5</v>
      </c>
      <c r="K643" s="197">
        <v>26.5</v>
      </c>
      <c r="L643" s="247">
        <f t="shared" si="31"/>
        <v>0</v>
      </c>
      <c r="M643" s="214">
        <v>52.99</v>
      </c>
      <c r="N643" s="215">
        <v>1</v>
      </c>
      <c r="O643" s="215">
        <v>12</v>
      </c>
      <c r="P643" s="216"/>
      <c r="Q643" s="217"/>
      <c r="R643" s="218"/>
      <c r="S643" s="215" t="s">
        <v>3403</v>
      </c>
      <c r="T643" s="207" t="s">
        <v>198</v>
      </c>
      <c r="U643" s="238" t="s">
        <v>3404</v>
      </c>
      <c r="V643" s="207" t="s">
        <v>378</v>
      </c>
      <c r="W643" s="207" t="s">
        <v>120</v>
      </c>
      <c r="X643" s="103">
        <v>74184</v>
      </c>
    </row>
    <row r="644" spans="1:24" s="57" customFormat="1" ht="15" customHeight="1" x14ac:dyDescent="0.2">
      <c r="A644" s="182" t="s">
        <v>192</v>
      </c>
      <c r="B644" s="183" t="s">
        <v>3405</v>
      </c>
      <c r="C644" s="184" t="s">
        <v>3406</v>
      </c>
      <c r="D644" s="185" t="str">
        <f t="shared" si="30"/>
        <v>EL400633PL-2X</v>
      </c>
      <c r="E644" s="186" t="s">
        <v>3407</v>
      </c>
      <c r="F644" s="171" t="s">
        <v>378</v>
      </c>
      <c r="G644" s="171" t="s">
        <v>856</v>
      </c>
      <c r="H644" s="172">
        <v>24.99</v>
      </c>
      <c r="I644" s="125">
        <v>26.5</v>
      </c>
      <c r="J644" s="126">
        <v>26.5</v>
      </c>
      <c r="K644" s="197">
        <v>26.5</v>
      </c>
      <c r="L644" s="247">
        <f t="shared" si="31"/>
        <v>0</v>
      </c>
      <c r="M644" s="214">
        <v>52.99</v>
      </c>
      <c r="N644" s="215">
        <v>1</v>
      </c>
      <c r="O644" s="215">
        <v>12</v>
      </c>
      <c r="P644" s="216"/>
      <c r="Q644" s="217"/>
      <c r="R644" s="218"/>
      <c r="S644" s="215" t="s">
        <v>3408</v>
      </c>
      <c r="T644" s="207" t="s">
        <v>198</v>
      </c>
      <c r="U644" s="238" t="s">
        <v>3404</v>
      </c>
      <c r="V644" s="207" t="s">
        <v>378</v>
      </c>
      <c r="W644" s="207" t="s">
        <v>120</v>
      </c>
      <c r="X644" s="103">
        <v>74184</v>
      </c>
    </row>
    <row r="645" spans="1:24" s="57" customFormat="1" ht="15" customHeight="1" x14ac:dyDescent="0.2">
      <c r="A645" s="167" t="s">
        <v>192</v>
      </c>
      <c r="B645" s="168" t="s">
        <v>3409</v>
      </c>
      <c r="C645" s="169" t="s">
        <v>3410</v>
      </c>
      <c r="D645" s="170" t="str">
        <f t="shared" si="30"/>
        <v>EL400634CH-L</v>
      </c>
      <c r="E645" s="171" t="s">
        <v>3411</v>
      </c>
      <c r="F645" s="171" t="s">
        <v>378</v>
      </c>
      <c r="G645" s="171" t="s">
        <v>856</v>
      </c>
      <c r="H645" s="172">
        <v>17.5</v>
      </c>
      <c r="I645" s="125">
        <v>18.5</v>
      </c>
      <c r="J645" s="126">
        <v>18.5</v>
      </c>
      <c r="K645" s="197">
        <v>18.5</v>
      </c>
      <c r="L645" s="247">
        <f t="shared" si="31"/>
        <v>0</v>
      </c>
      <c r="M645" s="214">
        <v>36.99</v>
      </c>
      <c r="N645" s="215">
        <v>1</v>
      </c>
      <c r="O645" s="215">
        <v>12</v>
      </c>
      <c r="P645" s="216"/>
      <c r="Q645" s="217"/>
      <c r="R645" s="218"/>
      <c r="S645" s="215" t="s">
        <v>3412</v>
      </c>
      <c r="T645" s="207" t="s">
        <v>198</v>
      </c>
      <c r="U645" s="238" t="s">
        <v>3413</v>
      </c>
      <c r="V645" s="207" t="s">
        <v>378</v>
      </c>
      <c r="W645" s="207" t="s">
        <v>120</v>
      </c>
      <c r="X645" s="103">
        <v>74182</v>
      </c>
    </row>
    <row r="646" spans="1:24" s="57" customFormat="1" ht="15" customHeight="1" x14ac:dyDescent="0.2">
      <c r="A646" s="167" t="s">
        <v>192</v>
      </c>
      <c r="B646" s="168" t="s">
        <v>3414</v>
      </c>
      <c r="C646" s="169" t="s">
        <v>3415</v>
      </c>
      <c r="D646" s="170" t="str">
        <f t="shared" si="30"/>
        <v>EL400634CH-M</v>
      </c>
      <c r="E646" s="171" t="s">
        <v>3416</v>
      </c>
      <c r="F646" s="171" t="s">
        <v>378</v>
      </c>
      <c r="G646" s="171" t="s">
        <v>856</v>
      </c>
      <c r="H646" s="172">
        <v>17.5</v>
      </c>
      <c r="I646" s="125">
        <v>18.5</v>
      </c>
      <c r="J646" s="126">
        <v>18.5</v>
      </c>
      <c r="K646" s="197">
        <v>18.5</v>
      </c>
      <c r="L646" s="247">
        <f t="shared" si="31"/>
        <v>0</v>
      </c>
      <c r="M646" s="214">
        <v>36.99</v>
      </c>
      <c r="N646" s="215">
        <v>1</v>
      </c>
      <c r="O646" s="215">
        <v>12</v>
      </c>
      <c r="P646" s="216"/>
      <c r="Q646" s="217"/>
      <c r="R646" s="218"/>
      <c r="S646" s="215" t="s">
        <v>3417</v>
      </c>
      <c r="T646" s="207" t="s">
        <v>198</v>
      </c>
      <c r="U646" s="238" t="s">
        <v>3413</v>
      </c>
      <c r="V646" s="207" t="s">
        <v>378</v>
      </c>
      <c r="W646" s="207" t="s">
        <v>120</v>
      </c>
      <c r="X646" s="103">
        <v>74182</v>
      </c>
    </row>
    <row r="647" spans="1:24" s="57" customFormat="1" ht="15" customHeight="1" x14ac:dyDescent="0.2">
      <c r="A647" s="167" t="s">
        <v>192</v>
      </c>
      <c r="B647" s="168" t="s">
        <v>3418</v>
      </c>
      <c r="C647" s="169" t="s">
        <v>3419</v>
      </c>
      <c r="D647" s="170" t="str">
        <f t="shared" si="30"/>
        <v>EL400634CH-S</v>
      </c>
      <c r="E647" s="171" t="s">
        <v>3420</v>
      </c>
      <c r="F647" s="171" t="s">
        <v>378</v>
      </c>
      <c r="G647" s="171" t="s">
        <v>856</v>
      </c>
      <c r="H647" s="172">
        <v>17.5</v>
      </c>
      <c r="I647" s="125">
        <v>18.5</v>
      </c>
      <c r="J647" s="126">
        <v>18.5</v>
      </c>
      <c r="K647" s="197">
        <v>18.5</v>
      </c>
      <c r="L647" s="247">
        <f t="shared" si="31"/>
        <v>0</v>
      </c>
      <c r="M647" s="214">
        <v>36.99</v>
      </c>
      <c r="N647" s="215">
        <v>1</v>
      </c>
      <c r="O647" s="215">
        <v>12</v>
      </c>
      <c r="P647" s="216"/>
      <c r="Q647" s="217"/>
      <c r="R647" s="218"/>
      <c r="S647" s="215" t="s">
        <v>3421</v>
      </c>
      <c r="T647" s="207" t="s">
        <v>198</v>
      </c>
      <c r="U647" s="238" t="s">
        <v>3413</v>
      </c>
      <c r="V647" s="207" t="s">
        <v>378</v>
      </c>
      <c r="W647" s="207" t="s">
        <v>120</v>
      </c>
      <c r="X647" s="103">
        <v>74182</v>
      </c>
    </row>
    <row r="648" spans="1:24" s="57" customFormat="1" ht="15" customHeight="1" x14ac:dyDescent="0.2">
      <c r="A648" s="182" t="s">
        <v>192</v>
      </c>
      <c r="B648" s="168" t="s">
        <v>3422</v>
      </c>
      <c r="C648" s="169" t="s">
        <v>3423</v>
      </c>
      <c r="D648" s="170" t="str">
        <f t="shared" si="30"/>
        <v>EL400634CH-XL</v>
      </c>
      <c r="E648" s="171" t="s">
        <v>3424</v>
      </c>
      <c r="F648" s="171" t="s">
        <v>378</v>
      </c>
      <c r="G648" s="171" t="s">
        <v>856</v>
      </c>
      <c r="H648" s="172">
        <v>17.5</v>
      </c>
      <c r="I648" s="125">
        <v>18.5</v>
      </c>
      <c r="J648" s="126">
        <v>18.5</v>
      </c>
      <c r="K648" s="197">
        <v>18.5</v>
      </c>
      <c r="L648" s="247">
        <f t="shared" si="31"/>
        <v>0</v>
      </c>
      <c r="M648" s="214">
        <v>36.99</v>
      </c>
      <c r="N648" s="215">
        <v>1</v>
      </c>
      <c r="O648" s="215">
        <v>12</v>
      </c>
      <c r="P648" s="216"/>
      <c r="Q648" s="217"/>
      <c r="R648" s="218"/>
      <c r="S648" s="215" t="s">
        <v>3425</v>
      </c>
      <c r="T648" s="207" t="s">
        <v>198</v>
      </c>
      <c r="U648" s="238" t="s">
        <v>3413</v>
      </c>
      <c r="V648" s="207" t="s">
        <v>378</v>
      </c>
      <c r="W648" s="207" t="s">
        <v>120</v>
      </c>
      <c r="X648" s="103">
        <v>74182</v>
      </c>
    </row>
    <row r="649" spans="1:24" s="57" customFormat="1" ht="15" customHeight="1" x14ac:dyDescent="0.2">
      <c r="A649" s="167" t="s">
        <v>192</v>
      </c>
      <c r="B649" s="168" t="s">
        <v>3426</v>
      </c>
      <c r="C649" s="169" t="s">
        <v>3427</v>
      </c>
      <c r="D649" s="170" t="str">
        <f t="shared" si="30"/>
        <v>EL400634CH-XS</v>
      </c>
      <c r="E649" s="171" t="s">
        <v>3428</v>
      </c>
      <c r="F649" s="171" t="s">
        <v>378</v>
      </c>
      <c r="G649" s="171" t="s">
        <v>856</v>
      </c>
      <c r="H649" s="172">
        <v>17.5</v>
      </c>
      <c r="I649" s="125">
        <v>18.5</v>
      </c>
      <c r="J649" s="126">
        <v>18.5</v>
      </c>
      <c r="K649" s="197">
        <v>18.5</v>
      </c>
      <c r="L649" s="247">
        <f t="shared" si="31"/>
        <v>0</v>
      </c>
      <c r="M649" s="214">
        <v>36.99</v>
      </c>
      <c r="N649" s="215">
        <v>1</v>
      </c>
      <c r="O649" s="215">
        <v>12</v>
      </c>
      <c r="P649" s="216"/>
      <c r="Q649" s="217"/>
      <c r="R649" s="218"/>
      <c r="S649" s="215" t="s">
        <v>3429</v>
      </c>
      <c r="T649" s="207" t="s">
        <v>198</v>
      </c>
      <c r="U649" s="238" t="s">
        <v>3413</v>
      </c>
      <c r="V649" s="207" t="s">
        <v>378</v>
      </c>
      <c r="W649" s="207" t="s">
        <v>120</v>
      </c>
      <c r="X649" s="103">
        <v>74182</v>
      </c>
    </row>
    <row r="650" spans="1:24" s="57" customFormat="1" ht="15" customHeight="1" x14ac:dyDescent="0.2">
      <c r="A650" s="182" t="s">
        <v>192</v>
      </c>
      <c r="B650" s="183" t="s">
        <v>3430</v>
      </c>
      <c r="C650" s="184" t="s">
        <v>3431</v>
      </c>
      <c r="D650" s="185" t="str">
        <f t="shared" si="30"/>
        <v>EL400634TD-2T</v>
      </c>
      <c r="E650" s="186" t="s">
        <v>3432</v>
      </c>
      <c r="F650" s="171" t="s">
        <v>378</v>
      </c>
      <c r="G650" s="171" t="s">
        <v>856</v>
      </c>
      <c r="H650" s="172">
        <v>14.99</v>
      </c>
      <c r="I650" s="125">
        <v>15.99</v>
      </c>
      <c r="J650" s="126">
        <v>15.99</v>
      </c>
      <c r="K650" s="197">
        <v>15.99</v>
      </c>
      <c r="L650" s="247">
        <f t="shared" si="31"/>
        <v>0</v>
      </c>
      <c r="M650" s="214">
        <v>31.99</v>
      </c>
      <c r="N650" s="215">
        <v>1</v>
      </c>
      <c r="O650" s="215">
        <v>18</v>
      </c>
      <c r="P650" s="216"/>
      <c r="Q650" s="217"/>
      <c r="R650" s="218"/>
      <c r="S650" s="215" t="s">
        <v>3433</v>
      </c>
      <c r="T650" s="207" t="s">
        <v>198</v>
      </c>
      <c r="U650" s="238" t="s">
        <v>3434</v>
      </c>
      <c r="V650" s="207" t="s">
        <v>378</v>
      </c>
      <c r="W650" s="207" t="s">
        <v>120</v>
      </c>
      <c r="X650" s="103">
        <v>74181</v>
      </c>
    </row>
    <row r="651" spans="1:24" s="57" customFormat="1" ht="15" customHeight="1" x14ac:dyDescent="0.2">
      <c r="A651" s="182" t="s">
        <v>192</v>
      </c>
      <c r="B651" s="183" t="s">
        <v>3435</v>
      </c>
      <c r="C651" s="184" t="s">
        <v>3436</v>
      </c>
      <c r="D651" s="185" t="str">
        <f t="shared" si="30"/>
        <v>EL400634TD-4T</v>
      </c>
      <c r="E651" s="186" t="s">
        <v>3437</v>
      </c>
      <c r="F651" s="171" t="s">
        <v>378</v>
      </c>
      <c r="G651" s="171" t="s">
        <v>856</v>
      </c>
      <c r="H651" s="172">
        <v>14.99</v>
      </c>
      <c r="I651" s="125">
        <v>15.99</v>
      </c>
      <c r="J651" s="126">
        <v>15.99</v>
      </c>
      <c r="K651" s="197">
        <v>15.99</v>
      </c>
      <c r="L651" s="247">
        <f t="shared" si="31"/>
        <v>0</v>
      </c>
      <c r="M651" s="214">
        <v>31.99</v>
      </c>
      <c r="N651" s="215">
        <v>1</v>
      </c>
      <c r="O651" s="215">
        <v>18</v>
      </c>
      <c r="P651" s="216"/>
      <c r="Q651" s="217"/>
      <c r="R651" s="218"/>
      <c r="S651" s="215" t="s">
        <v>3438</v>
      </c>
      <c r="T651" s="207" t="s">
        <v>198</v>
      </c>
      <c r="U651" s="238" t="s">
        <v>3434</v>
      </c>
      <c r="V651" s="207" t="s">
        <v>378</v>
      </c>
      <c r="W651" s="207" t="s">
        <v>120</v>
      </c>
      <c r="X651" s="103">
        <v>74181</v>
      </c>
    </row>
    <row r="652" spans="1:24" s="57" customFormat="1" ht="15" customHeight="1" x14ac:dyDescent="0.2">
      <c r="A652" s="167" t="s">
        <v>292</v>
      </c>
      <c r="B652" s="168" t="s">
        <v>3439</v>
      </c>
      <c r="C652" s="169" t="s">
        <v>3440</v>
      </c>
      <c r="D652" s="170" t="str">
        <f t="shared" si="30"/>
        <v>EL400636AD-S/M</v>
      </c>
      <c r="E652" s="188" t="s">
        <v>3441</v>
      </c>
      <c r="F652" s="171" t="s">
        <v>378</v>
      </c>
      <c r="G652" s="171" t="s">
        <v>379</v>
      </c>
      <c r="H652" s="172">
        <v>59.9</v>
      </c>
      <c r="I652" s="125">
        <v>38.5</v>
      </c>
      <c r="J652" s="126">
        <v>38.5</v>
      </c>
      <c r="K652" s="197">
        <v>38.5</v>
      </c>
      <c r="L652" s="247">
        <f t="shared" si="31"/>
        <v>0</v>
      </c>
      <c r="M652" s="214">
        <v>76.989999999999995</v>
      </c>
      <c r="N652" s="215">
        <v>1</v>
      </c>
      <c r="O652" s="215">
        <v>6</v>
      </c>
      <c r="P652" s="216"/>
      <c r="Q652" s="217"/>
      <c r="R652" s="218"/>
      <c r="S652" s="215" t="s">
        <v>3442</v>
      </c>
      <c r="T652" s="207" t="s">
        <v>117</v>
      </c>
      <c r="U652" s="238" t="s">
        <v>3443</v>
      </c>
      <c r="V652" s="207" t="s">
        <v>382</v>
      </c>
      <c r="W652" s="207" t="s">
        <v>120</v>
      </c>
      <c r="X652" s="103">
        <v>3475</v>
      </c>
    </row>
    <row r="653" spans="1:24" s="57" customFormat="1" ht="15" customHeight="1" x14ac:dyDescent="0.2">
      <c r="A653" s="167" t="s">
        <v>383</v>
      </c>
      <c r="B653" s="168" t="s">
        <v>3444</v>
      </c>
      <c r="C653" s="169" t="s">
        <v>3445</v>
      </c>
      <c r="D653" s="170" t="str">
        <f t="shared" si="30"/>
        <v>EL400636-L/XL</v>
      </c>
      <c r="E653" s="188" t="s">
        <v>3446</v>
      </c>
      <c r="F653" s="171" t="s">
        <v>378</v>
      </c>
      <c r="G653" s="171" t="s">
        <v>379</v>
      </c>
      <c r="H653" s="172">
        <v>59.9</v>
      </c>
      <c r="I653" s="125">
        <v>38.5</v>
      </c>
      <c r="J653" s="126">
        <v>38.5</v>
      </c>
      <c r="K653" s="197">
        <v>38.5</v>
      </c>
      <c r="L653" s="247">
        <f t="shared" si="31"/>
        <v>0</v>
      </c>
      <c r="M653" s="214">
        <v>76.989999999999995</v>
      </c>
      <c r="N653" s="215">
        <v>1</v>
      </c>
      <c r="O653" s="215">
        <v>6</v>
      </c>
      <c r="P653" s="216"/>
      <c r="Q653" s="217"/>
      <c r="R653" s="218"/>
      <c r="S653" s="215" t="s">
        <v>3447</v>
      </c>
      <c r="T653" s="207" t="s">
        <v>117</v>
      </c>
      <c r="U653" s="238" t="s">
        <v>3443</v>
      </c>
      <c r="V653" s="207" t="s">
        <v>382</v>
      </c>
      <c r="W653" s="207" t="s">
        <v>120</v>
      </c>
      <c r="X653" s="103">
        <v>3475</v>
      </c>
    </row>
    <row r="654" spans="1:24" s="57" customFormat="1" ht="15" customHeight="1" x14ac:dyDescent="0.2">
      <c r="A654" s="167" t="s">
        <v>383</v>
      </c>
      <c r="B654" s="168" t="s">
        <v>3448</v>
      </c>
      <c r="C654" s="169" t="s">
        <v>3449</v>
      </c>
      <c r="D654" s="170" t="str">
        <f t="shared" si="30"/>
        <v>EL400638AD-2X</v>
      </c>
      <c r="E654" s="188" t="s">
        <v>3450</v>
      </c>
      <c r="F654" s="171" t="s">
        <v>378</v>
      </c>
      <c r="G654" s="171" t="s">
        <v>379</v>
      </c>
      <c r="H654" s="172">
        <v>62.9</v>
      </c>
      <c r="I654" s="125">
        <v>42.5</v>
      </c>
      <c r="J654" s="126">
        <v>42.5</v>
      </c>
      <c r="K654" s="197">
        <v>42.5</v>
      </c>
      <c r="L654" s="247">
        <f t="shared" si="31"/>
        <v>0</v>
      </c>
      <c r="M654" s="214">
        <v>84.99</v>
      </c>
      <c r="N654" s="215">
        <v>1</v>
      </c>
      <c r="O654" s="215">
        <v>6</v>
      </c>
      <c r="P654" s="216"/>
      <c r="Q654" s="217"/>
      <c r="R654" s="218"/>
      <c r="S654" s="215" t="s">
        <v>3451</v>
      </c>
      <c r="T654" s="207" t="s">
        <v>117</v>
      </c>
      <c r="U654" s="238" t="s">
        <v>3443</v>
      </c>
      <c r="V654" s="207" t="s">
        <v>382</v>
      </c>
      <c r="W654" s="207" t="s">
        <v>120</v>
      </c>
      <c r="X654" s="103">
        <v>3476</v>
      </c>
    </row>
    <row r="655" spans="1:24" s="57" customFormat="1" ht="15" customHeight="1" x14ac:dyDescent="0.25">
      <c r="A655" s="173" t="s">
        <v>346</v>
      </c>
      <c r="B655" s="168" t="s">
        <v>3452</v>
      </c>
      <c r="C655" s="169" t="s">
        <v>3453</v>
      </c>
      <c r="D655" s="185" t="str">
        <f t="shared" si="30"/>
        <v>EL400639-L/XL</v>
      </c>
      <c r="E655" s="186" t="s">
        <v>3454</v>
      </c>
      <c r="F655" s="171" t="s">
        <v>378</v>
      </c>
      <c r="G655" s="171" t="s">
        <v>379</v>
      </c>
      <c r="H655" s="172">
        <v>34.99</v>
      </c>
      <c r="I655" s="125">
        <v>34.99</v>
      </c>
      <c r="J655" s="126">
        <v>34.99</v>
      </c>
      <c r="K655" s="197">
        <v>34.99</v>
      </c>
      <c r="L655" s="247">
        <f t="shared" si="31"/>
        <v>0</v>
      </c>
      <c r="M655" s="214">
        <v>59.99</v>
      </c>
      <c r="N655" s="215">
        <v>1</v>
      </c>
      <c r="O655" s="215" t="s">
        <v>1736</v>
      </c>
      <c r="P655" s="216"/>
      <c r="Q655" s="217"/>
      <c r="R655" s="218"/>
      <c r="S655" s="215" t="s">
        <v>3455</v>
      </c>
      <c r="T655" s="207" t="s">
        <v>117</v>
      </c>
      <c r="U655" s="241" t="s">
        <v>3456</v>
      </c>
      <c r="V655" s="207" t="s">
        <v>382</v>
      </c>
      <c r="W655" s="207" t="s">
        <v>120</v>
      </c>
      <c r="X655" s="103">
        <v>86361</v>
      </c>
    </row>
    <row r="656" spans="1:24" s="57" customFormat="1" ht="15" customHeight="1" x14ac:dyDescent="0.25">
      <c r="A656" s="173" t="s">
        <v>346</v>
      </c>
      <c r="B656" s="168" t="s">
        <v>3457</v>
      </c>
      <c r="C656" s="169" t="s">
        <v>3458</v>
      </c>
      <c r="D656" s="185" t="str">
        <f t="shared" si="30"/>
        <v>EL400639-S/M</v>
      </c>
      <c r="E656" s="186" t="s">
        <v>3459</v>
      </c>
      <c r="F656" s="171" t="s">
        <v>378</v>
      </c>
      <c r="G656" s="171" t="s">
        <v>379</v>
      </c>
      <c r="H656" s="172">
        <v>34.99</v>
      </c>
      <c r="I656" s="125">
        <v>34.99</v>
      </c>
      <c r="J656" s="126">
        <v>34.99</v>
      </c>
      <c r="K656" s="197">
        <v>34.99</v>
      </c>
      <c r="L656" s="247">
        <f t="shared" si="31"/>
        <v>0</v>
      </c>
      <c r="M656" s="214">
        <v>59.99</v>
      </c>
      <c r="N656" s="215">
        <v>1</v>
      </c>
      <c r="O656" s="215" t="s">
        <v>1736</v>
      </c>
      <c r="P656" s="216"/>
      <c r="Q656" s="217"/>
      <c r="R656" s="218"/>
      <c r="S656" s="215" t="s">
        <v>3460</v>
      </c>
      <c r="T656" s="207" t="s">
        <v>117</v>
      </c>
      <c r="U656" s="241" t="s">
        <v>3456</v>
      </c>
      <c r="V656" s="207" t="s">
        <v>382</v>
      </c>
      <c r="W656" s="207" t="s">
        <v>120</v>
      </c>
      <c r="X656" s="103">
        <v>86361</v>
      </c>
    </row>
    <row r="657" spans="1:24" s="57" customFormat="1" ht="15" customHeight="1" x14ac:dyDescent="0.25">
      <c r="A657" s="173" t="s">
        <v>346</v>
      </c>
      <c r="B657" s="168" t="s">
        <v>3461</v>
      </c>
      <c r="C657" s="169" t="s">
        <v>3462</v>
      </c>
      <c r="D657" s="170" t="str">
        <f t="shared" si="30"/>
        <v>EL400640-L/XL</v>
      </c>
      <c r="E657" s="171" t="s">
        <v>3463</v>
      </c>
      <c r="F657" s="171" t="s">
        <v>378</v>
      </c>
      <c r="G657" s="171" t="s">
        <v>379</v>
      </c>
      <c r="H657" s="172">
        <v>24.99</v>
      </c>
      <c r="I657" s="125">
        <v>24.99</v>
      </c>
      <c r="J657" s="126">
        <v>24.99</v>
      </c>
      <c r="K657" s="197">
        <v>29.99</v>
      </c>
      <c r="L657" s="247">
        <f t="shared" si="31"/>
        <v>5</v>
      </c>
      <c r="M657" s="214">
        <v>44.99</v>
      </c>
      <c r="N657" s="215">
        <v>1</v>
      </c>
      <c r="O657" s="215" t="s">
        <v>1736</v>
      </c>
      <c r="P657" s="216"/>
      <c r="Q657" s="217"/>
      <c r="R657" s="218"/>
      <c r="S657" s="215" t="s">
        <v>3464</v>
      </c>
      <c r="T657" s="207" t="s">
        <v>117</v>
      </c>
      <c r="U657" s="241" t="s">
        <v>3465</v>
      </c>
      <c r="V657" s="207" t="s">
        <v>382</v>
      </c>
      <c r="W657" s="207" t="s">
        <v>120</v>
      </c>
      <c r="X657" s="103">
        <v>86362</v>
      </c>
    </row>
    <row r="658" spans="1:24" s="57" customFormat="1" ht="15" customHeight="1" x14ac:dyDescent="0.25">
      <c r="A658" s="173" t="s">
        <v>346</v>
      </c>
      <c r="B658" s="168" t="s">
        <v>3466</v>
      </c>
      <c r="C658" s="169" t="s">
        <v>3467</v>
      </c>
      <c r="D658" s="170" t="str">
        <f t="shared" si="30"/>
        <v>EL400640-S/M</v>
      </c>
      <c r="E658" s="171" t="s">
        <v>3468</v>
      </c>
      <c r="F658" s="171" t="s">
        <v>378</v>
      </c>
      <c r="G658" s="171" t="s">
        <v>379</v>
      </c>
      <c r="H658" s="172">
        <v>24.99</v>
      </c>
      <c r="I658" s="125">
        <v>24.99</v>
      </c>
      <c r="J658" s="126">
        <v>24.99</v>
      </c>
      <c r="K658" s="197">
        <v>29.99</v>
      </c>
      <c r="L658" s="247">
        <f t="shared" si="31"/>
        <v>5</v>
      </c>
      <c r="M658" s="214">
        <v>44.99</v>
      </c>
      <c r="N658" s="215">
        <v>1</v>
      </c>
      <c r="O658" s="215" t="s">
        <v>1736</v>
      </c>
      <c r="P658" s="216"/>
      <c r="Q658" s="217"/>
      <c r="R658" s="218"/>
      <c r="S658" s="215" t="s">
        <v>3469</v>
      </c>
      <c r="T658" s="207" t="s">
        <v>117</v>
      </c>
      <c r="U658" s="241" t="s">
        <v>3465</v>
      </c>
      <c r="V658" s="207" t="s">
        <v>382</v>
      </c>
      <c r="W658" s="207" t="s">
        <v>120</v>
      </c>
      <c r="X658" s="103">
        <v>86362</v>
      </c>
    </row>
    <row r="659" spans="1:24" s="57" customFormat="1" ht="15" customHeight="1" x14ac:dyDescent="0.2">
      <c r="A659" s="167" t="s">
        <v>163</v>
      </c>
      <c r="B659" s="168" t="s">
        <v>3470</v>
      </c>
      <c r="C659" s="169" t="s">
        <v>3471</v>
      </c>
      <c r="D659" s="170" t="str">
        <f t="shared" si="30"/>
        <v>EL400662-ST</v>
      </c>
      <c r="E659" s="171" t="s">
        <v>3472</v>
      </c>
      <c r="F659" s="171" t="s">
        <v>378</v>
      </c>
      <c r="G659" s="171" t="s">
        <v>379</v>
      </c>
      <c r="H659" s="172">
        <v>34.950000000000003</v>
      </c>
      <c r="I659" s="125">
        <v>26.5</v>
      </c>
      <c r="J659" s="126">
        <v>26.5</v>
      </c>
      <c r="K659" s="197">
        <v>34.950000000000003</v>
      </c>
      <c r="L659" s="247">
        <f t="shared" si="31"/>
        <v>8.4500000000000028</v>
      </c>
      <c r="M659" s="214">
        <v>52.99</v>
      </c>
      <c r="N659" s="215">
        <v>1</v>
      </c>
      <c r="O659" s="215">
        <v>12</v>
      </c>
      <c r="P659" s="216"/>
      <c r="Q659" s="217"/>
      <c r="R659" s="218"/>
      <c r="S659" s="215" t="s">
        <v>3473</v>
      </c>
      <c r="T659" s="207" t="s">
        <v>117</v>
      </c>
      <c r="U659" s="238" t="s">
        <v>3474</v>
      </c>
      <c r="V659" s="207" t="s">
        <v>382</v>
      </c>
      <c r="W659" s="207" t="s">
        <v>120</v>
      </c>
      <c r="X659" s="103">
        <v>46877</v>
      </c>
    </row>
    <row r="660" spans="1:24" s="57" customFormat="1" ht="15" customHeight="1" x14ac:dyDescent="0.2">
      <c r="A660" s="167" t="s">
        <v>163</v>
      </c>
      <c r="B660" s="168" t="s">
        <v>3475</v>
      </c>
      <c r="C660" s="169" t="s">
        <v>3476</v>
      </c>
      <c r="D660" s="185" t="str">
        <f t="shared" ref="D660:D723" si="32">HYPERLINK(U660,C660)</f>
        <v>EL400663-L/XL</v>
      </c>
      <c r="E660" s="186" t="s">
        <v>3477</v>
      </c>
      <c r="F660" s="171" t="s">
        <v>378</v>
      </c>
      <c r="G660" s="171" t="s">
        <v>379</v>
      </c>
      <c r="H660" s="172">
        <v>64.95</v>
      </c>
      <c r="I660" s="125">
        <v>64.989999999999995</v>
      </c>
      <c r="J660" s="126">
        <v>64.989999999999995</v>
      </c>
      <c r="K660" s="197">
        <v>64.989999999999995</v>
      </c>
      <c r="L660" s="247">
        <f t="shared" ref="L660:L723" si="33">K660-J660</f>
        <v>0</v>
      </c>
      <c r="M660" s="214">
        <v>109.99</v>
      </c>
      <c r="N660" s="215">
        <v>1</v>
      </c>
      <c r="O660" s="215">
        <v>6</v>
      </c>
      <c r="P660" s="216"/>
      <c r="Q660" s="217"/>
      <c r="R660" s="218"/>
      <c r="S660" s="215" t="s">
        <v>3478</v>
      </c>
      <c r="T660" s="207" t="s">
        <v>117</v>
      </c>
      <c r="U660" s="238" t="s">
        <v>3479</v>
      </c>
      <c r="V660" s="207" t="s">
        <v>382</v>
      </c>
      <c r="W660" s="207" t="s">
        <v>120</v>
      </c>
      <c r="X660" s="103">
        <v>69188</v>
      </c>
    </row>
    <row r="661" spans="1:24" s="57" customFormat="1" ht="15" customHeight="1" x14ac:dyDescent="0.2">
      <c r="A661" s="167" t="s">
        <v>192</v>
      </c>
      <c r="B661" s="168" t="s">
        <v>3480</v>
      </c>
      <c r="C661" s="169" t="s">
        <v>3481</v>
      </c>
      <c r="D661" s="185" t="str">
        <f t="shared" si="32"/>
        <v>EL400663PL-XXL</v>
      </c>
      <c r="E661" s="186" t="s">
        <v>3482</v>
      </c>
      <c r="F661" s="171" t="s">
        <v>378</v>
      </c>
      <c r="G661" s="171" t="s">
        <v>379</v>
      </c>
      <c r="H661" s="172"/>
      <c r="I661" s="125">
        <v>64.989999999999995</v>
      </c>
      <c r="J661" s="126">
        <v>64.989999999999995</v>
      </c>
      <c r="K661" s="197">
        <v>79.989999999999995</v>
      </c>
      <c r="L661" s="247">
        <f t="shared" si="33"/>
        <v>15</v>
      </c>
      <c r="M661" s="214">
        <v>114.99</v>
      </c>
      <c r="N661" s="215">
        <v>1</v>
      </c>
      <c r="O661" s="215">
        <v>6</v>
      </c>
      <c r="P661" s="216"/>
      <c r="Q661" s="217"/>
      <c r="R661" s="218"/>
      <c r="S661" s="215">
        <v>889851252604</v>
      </c>
      <c r="T661" s="207" t="s">
        <v>117</v>
      </c>
      <c r="U661" s="238" t="s">
        <v>3479</v>
      </c>
      <c r="V661" s="207" t="s">
        <v>382</v>
      </c>
      <c r="W661" s="207" t="s">
        <v>120</v>
      </c>
      <c r="X661" s="103">
        <v>82376</v>
      </c>
    </row>
    <row r="662" spans="1:24" s="57" customFormat="1" ht="15" customHeight="1" x14ac:dyDescent="0.2">
      <c r="A662" s="167" t="s">
        <v>163</v>
      </c>
      <c r="B662" s="168" t="s">
        <v>3483</v>
      </c>
      <c r="C662" s="169" t="s">
        <v>3484</v>
      </c>
      <c r="D662" s="185" t="str">
        <f t="shared" si="32"/>
        <v>EL400663-S/M</v>
      </c>
      <c r="E662" s="186" t="s">
        <v>3485</v>
      </c>
      <c r="F662" s="171" t="s">
        <v>378</v>
      </c>
      <c r="G662" s="171" t="s">
        <v>379</v>
      </c>
      <c r="H662" s="172">
        <v>64.95</v>
      </c>
      <c r="I662" s="125">
        <v>64.989999999999995</v>
      </c>
      <c r="J662" s="126">
        <v>64.989999999999995</v>
      </c>
      <c r="K662" s="197">
        <v>64.989999999999995</v>
      </c>
      <c r="L662" s="247">
        <f t="shared" si="33"/>
        <v>0</v>
      </c>
      <c r="M662" s="214">
        <v>109.99</v>
      </c>
      <c r="N662" s="215">
        <v>1</v>
      </c>
      <c r="O662" s="215">
        <v>6</v>
      </c>
      <c r="P662" s="216"/>
      <c r="Q662" s="217"/>
      <c r="R662" s="218"/>
      <c r="S662" s="215" t="s">
        <v>3486</v>
      </c>
      <c r="T662" s="207" t="s">
        <v>117</v>
      </c>
      <c r="U662" s="238" t="s">
        <v>3479</v>
      </c>
      <c r="V662" s="207" t="s">
        <v>382</v>
      </c>
      <c r="W662" s="207" t="s">
        <v>120</v>
      </c>
      <c r="X662" s="103">
        <v>69188</v>
      </c>
    </row>
    <row r="663" spans="1:24" s="57" customFormat="1" ht="15" customHeight="1" x14ac:dyDescent="0.2">
      <c r="A663" s="173" t="s">
        <v>346</v>
      </c>
      <c r="B663" s="168" t="s">
        <v>3487</v>
      </c>
      <c r="C663" s="169" t="s">
        <v>3488</v>
      </c>
      <c r="D663" s="157" t="s">
        <v>3489</v>
      </c>
      <c r="E663" s="171" t="s">
        <v>3490</v>
      </c>
      <c r="F663" s="171" t="s">
        <v>378</v>
      </c>
      <c r="G663" s="171" t="s">
        <v>3491</v>
      </c>
      <c r="H663" s="175"/>
      <c r="I663" s="127"/>
      <c r="J663" s="126"/>
      <c r="K663" s="197">
        <v>7.99</v>
      </c>
      <c r="L663" s="250"/>
      <c r="M663" s="223">
        <v>16.989999999999998</v>
      </c>
      <c r="N663" s="224">
        <v>3</v>
      </c>
      <c r="O663" s="224"/>
      <c r="P663" s="216"/>
      <c r="Q663" s="225"/>
      <c r="R663" s="218"/>
      <c r="S663" s="227">
        <v>618480042733</v>
      </c>
      <c r="T663" s="171" t="s">
        <v>198</v>
      </c>
      <c r="U663" s="236"/>
      <c r="V663" s="171"/>
      <c r="W663" s="171" t="s">
        <v>120</v>
      </c>
      <c r="X663" s="103"/>
    </row>
    <row r="664" spans="1:24" s="57" customFormat="1" ht="15" customHeight="1" x14ac:dyDescent="0.2">
      <c r="A664" s="167" t="s">
        <v>169</v>
      </c>
      <c r="B664" s="168" t="s">
        <v>3492</v>
      </c>
      <c r="C664" s="169" t="s">
        <v>3493</v>
      </c>
      <c r="D664" s="170" t="str">
        <f t="shared" ref="D664:D727" si="34">HYPERLINK(U664,C664)</f>
        <v>EL401471-ST</v>
      </c>
      <c r="E664" s="171" t="s">
        <v>3494</v>
      </c>
      <c r="F664" s="171" t="s">
        <v>113</v>
      </c>
      <c r="G664" s="171" t="s">
        <v>114</v>
      </c>
      <c r="H664" s="172">
        <v>9.99</v>
      </c>
      <c r="I664" s="125">
        <v>10.99</v>
      </c>
      <c r="J664" s="126">
        <v>10.99</v>
      </c>
      <c r="K664" s="197">
        <v>10.99</v>
      </c>
      <c r="L664" s="247">
        <f t="shared" ref="L664:L727" si="35">K664-J664</f>
        <v>0</v>
      </c>
      <c r="M664" s="214">
        <v>21.99</v>
      </c>
      <c r="N664" s="215">
        <v>3</v>
      </c>
      <c r="O664" s="215">
        <v>48</v>
      </c>
      <c r="P664" s="216"/>
      <c r="Q664" s="217"/>
      <c r="R664" s="218"/>
      <c r="S664" s="215" t="s">
        <v>3495</v>
      </c>
      <c r="T664" s="207" t="s">
        <v>117</v>
      </c>
      <c r="U664" s="238" t="s">
        <v>3496</v>
      </c>
      <c r="V664" s="207" t="s">
        <v>3497</v>
      </c>
      <c r="W664" s="207" t="s">
        <v>120</v>
      </c>
      <c r="X664" s="103">
        <v>68698</v>
      </c>
    </row>
    <row r="665" spans="1:24" s="57" customFormat="1" ht="15" customHeight="1" x14ac:dyDescent="0.2">
      <c r="A665" s="167" t="s">
        <v>200</v>
      </c>
      <c r="B665" s="168" t="s">
        <v>3498</v>
      </c>
      <c r="C665" s="169" t="s">
        <v>3499</v>
      </c>
      <c r="D665" s="170" t="str">
        <f t="shared" si="34"/>
        <v>EL401474-ST</v>
      </c>
      <c r="E665" s="171" t="s">
        <v>3500</v>
      </c>
      <c r="F665" s="171" t="s">
        <v>113</v>
      </c>
      <c r="G665" s="171" t="s">
        <v>114</v>
      </c>
      <c r="H665" s="172">
        <v>7.5</v>
      </c>
      <c r="I665" s="125">
        <v>7.99</v>
      </c>
      <c r="J665" s="126">
        <v>7.99</v>
      </c>
      <c r="K665" s="197">
        <v>7.99</v>
      </c>
      <c r="L665" s="247">
        <f t="shared" si="35"/>
        <v>0</v>
      </c>
      <c r="M665" s="214">
        <v>15.99</v>
      </c>
      <c r="N665" s="215">
        <v>3</v>
      </c>
      <c r="O665" s="215">
        <v>48</v>
      </c>
      <c r="P665" s="216"/>
      <c r="Q665" s="217"/>
      <c r="R665" s="218"/>
      <c r="S665" s="215" t="s">
        <v>3501</v>
      </c>
      <c r="T665" s="207" t="s">
        <v>117</v>
      </c>
      <c r="U665" s="238" t="s">
        <v>3502</v>
      </c>
      <c r="V665" s="207" t="s">
        <v>1461</v>
      </c>
      <c r="W665" s="207" t="s">
        <v>120</v>
      </c>
      <c r="X665" s="103">
        <v>74766</v>
      </c>
    </row>
    <row r="666" spans="1:24" s="57" customFormat="1" ht="15" customHeight="1" x14ac:dyDescent="0.2">
      <c r="A666" s="167" t="s">
        <v>169</v>
      </c>
      <c r="B666" s="168" t="s">
        <v>3503</v>
      </c>
      <c r="C666" s="169" t="s">
        <v>3504</v>
      </c>
      <c r="D666" s="170" t="str">
        <f t="shared" si="34"/>
        <v>EL402083-ST</v>
      </c>
      <c r="E666" s="171" t="s">
        <v>3505</v>
      </c>
      <c r="F666" s="171" t="s">
        <v>378</v>
      </c>
      <c r="G666" s="171" t="s">
        <v>406</v>
      </c>
      <c r="H666" s="172">
        <v>12.95</v>
      </c>
      <c r="I666" s="125">
        <v>10.99</v>
      </c>
      <c r="J666" s="126">
        <v>10.99</v>
      </c>
      <c r="K666" s="197">
        <v>10.99</v>
      </c>
      <c r="L666" s="247">
        <f t="shared" si="35"/>
        <v>0</v>
      </c>
      <c r="M666" s="214">
        <v>21.99</v>
      </c>
      <c r="N666" s="215">
        <v>1</v>
      </c>
      <c r="O666" s="215">
        <v>60</v>
      </c>
      <c r="P666" s="216"/>
      <c r="Q666" s="217"/>
      <c r="R666" s="218"/>
      <c r="S666" s="215" t="s">
        <v>3506</v>
      </c>
      <c r="T666" s="207" t="s">
        <v>117</v>
      </c>
      <c r="U666" s="238" t="s">
        <v>3507</v>
      </c>
      <c r="V666" s="207" t="s">
        <v>409</v>
      </c>
      <c r="W666" s="207" t="s">
        <v>120</v>
      </c>
      <c r="X666" s="103">
        <v>69190</v>
      </c>
    </row>
    <row r="667" spans="1:24" s="57" customFormat="1" ht="15" customHeight="1" x14ac:dyDescent="0.2">
      <c r="A667" s="167" t="s">
        <v>151</v>
      </c>
      <c r="B667" s="168" t="s">
        <v>3508</v>
      </c>
      <c r="C667" s="169" t="s">
        <v>3509</v>
      </c>
      <c r="D667" s="187" t="str">
        <f t="shared" si="34"/>
        <v>EL403030-L/XL</v>
      </c>
      <c r="E667" s="188" t="s">
        <v>3510</v>
      </c>
      <c r="F667" s="171" t="s">
        <v>378</v>
      </c>
      <c r="G667" s="171" t="s">
        <v>379</v>
      </c>
      <c r="H667" s="172">
        <v>24.9</v>
      </c>
      <c r="I667" s="125">
        <v>15.99</v>
      </c>
      <c r="J667" s="126">
        <v>15.99</v>
      </c>
      <c r="K667" s="197">
        <v>15.99</v>
      </c>
      <c r="L667" s="247">
        <f t="shared" si="35"/>
        <v>0</v>
      </c>
      <c r="M667" s="214">
        <v>31.99</v>
      </c>
      <c r="N667" s="215">
        <v>1</v>
      </c>
      <c r="O667" s="215">
        <v>12</v>
      </c>
      <c r="P667" s="216"/>
      <c r="Q667" s="217"/>
      <c r="R667" s="218"/>
      <c r="S667" s="215" t="s">
        <v>3511</v>
      </c>
      <c r="T667" s="207" t="s">
        <v>117</v>
      </c>
      <c r="U667" s="238" t="s">
        <v>3512</v>
      </c>
      <c r="V667" s="207" t="s">
        <v>382</v>
      </c>
      <c r="W667" s="207" t="s">
        <v>120</v>
      </c>
      <c r="X667" s="103">
        <v>14888</v>
      </c>
    </row>
    <row r="668" spans="1:24" s="57" customFormat="1" ht="15" customHeight="1" x14ac:dyDescent="0.2">
      <c r="A668" s="167" t="s">
        <v>151</v>
      </c>
      <c r="B668" s="168" t="s">
        <v>3513</v>
      </c>
      <c r="C668" s="169" t="s">
        <v>3514</v>
      </c>
      <c r="D668" s="187" t="str">
        <f t="shared" si="34"/>
        <v>EL403030-S/M</v>
      </c>
      <c r="E668" s="188" t="s">
        <v>3515</v>
      </c>
      <c r="F668" s="171" t="s">
        <v>378</v>
      </c>
      <c r="G668" s="171" t="s">
        <v>379</v>
      </c>
      <c r="H668" s="172">
        <v>24.9</v>
      </c>
      <c r="I668" s="125">
        <v>15.99</v>
      </c>
      <c r="J668" s="126">
        <v>15.99</v>
      </c>
      <c r="K668" s="197">
        <v>15.99</v>
      </c>
      <c r="L668" s="247">
        <f t="shared" si="35"/>
        <v>0</v>
      </c>
      <c r="M668" s="214">
        <v>31.99</v>
      </c>
      <c r="N668" s="215">
        <v>1</v>
      </c>
      <c r="O668" s="215">
        <v>12</v>
      </c>
      <c r="P668" s="216"/>
      <c r="Q668" s="217"/>
      <c r="R668" s="218"/>
      <c r="S668" s="215" t="s">
        <v>3516</v>
      </c>
      <c r="T668" s="207" t="s">
        <v>117</v>
      </c>
      <c r="U668" s="238" t="s">
        <v>3512</v>
      </c>
      <c r="V668" s="207" t="s">
        <v>382</v>
      </c>
      <c r="W668" s="207" t="s">
        <v>120</v>
      </c>
      <c r="X668" s="103">
        <v>14888</v>
      </c>
    </row>
    <row r="669" spans="1:24" s="57" customFormat="1" ht="15" customHeight="1" x14ac:dyDescent="0.2">
      <c r="A669" s="167" t="s">
        <v>151</v>
      </c>
      <c r="B669" s="168" t="s">
        <v>3517</v>
      </c>
      <c r="C669" s="169" t="s">
        <v>3518</v>
      </c>
      <c r="D669" s="170" t="str">
        <f t="shared" si="34"/>
        <v>EL403130AD-L/XL</v>
      </c>
      <c r="E669" s="171" t="s">
        <v>3519</v>
      </c>
      <c r="F669" s="171" t="s">
        <v>378</v>
      </c>
      <c r="G669" s="171" t="s">
        <v>406</v>
      </c>
      <c r="H669" s="172">
        <v>24.9</v>
      </c>
      <c r="I669" s="125">
        <v>21.5</v>
      </c>
      <c r="J669" s="126">
        <v>21.5</v>
      </c>
      <c r="K669" s="197">
        <v>21.5</v>
      </c>
      <c r="L669" s="247">
        <f t="shared" si="35"/>
        <v>0</v>
      </c>
      <c r="M669" s="214">
        <v>42.99</v>
      </c>
      <c r="N669" s="215">
        <v>1</v>
      </c>
      <c r="O669" s="215">
        <v>12</v>
      </c>
      <c r="P669" s="216"/>
      <c r="Q669" s="217"/>
      <c r="R669" s="218"/>
      <c r="S669" s="215" t="s">
        <v>3520</v>
      </c>
      <c r="T669" s="207" t="s">
        <v>117</v>
      </c>
      <c r="U669" s="238" t="s">
        <v>3521</v>
      </c>
      <c r="V669" s="207" t="s">
        <v>415</v>
      </c>
      <c r="W669" s="207" t="s">
        <v>120</v>
      </c>
      <c r="X669" s="103">
        <v>14889</v>
      </c>
    </row>
    <row r="670" spans="1:24" s="57" customFormat="1" ht="15" customHeight="1" x14ac:dyDescent="0.2">
      <c r="A670" s="167" t="s">
        <v>151</v>
      </c>
      <c r="B670" s="168" t="s">
        <v>3522</v>
      </c>
      <c r="C670" s="169" t="s">
        <v>3523</v>
      </c>
      <c r="D670" s="170" t="str">
        <f t="shared" si="34"/>
        <v>EL403130AD-S/M</v>
      </c>
      <c r="E670" s="171" t="s">
        <v>3524</v>
      </c>
      <c r="F670" s="171" t="s">
        <v>378</v>
      </c>
      <c r="G670" s="171" t="s">
        <v>406</v>
      </c>
      <c r="H670" s="172">
        <v>24.9</v>
      </c>
      <c r="I670" s="125">
        <v>21.5</v>
      </c>
      <c r="J670" s="126">
        <v>21.5</v>
      </c>
      <c r="K670" s="197">
        <v>21.5</v>
      </c>
      <c r="L670" s="247">
        <f t="shared" si="35"/>
        <v>0</v>
      </c>
      <c r="M670" s="214">
        <v>42.99</v>
      </c>
      <c r="N670" s="215">
        <v>1</v>
      </c>
      <c r="O670" s="215">
        <v>24</v>
      </c>
      <c r="P670" s="216"/>
      <c r="Q670" s="217"/>
      <c r="R670" s="218"/>
      <c r="S670" s="215" t="s">
        <v>3525</v>
      </c>
      <c r="T670" s="207" t="s">
        <v>117</v>
      </c>
      <c r="U670" s="238" t="s">
        <v>3521</v>
      </c>
      <c r="V670" s="207" t="s">
        <v>415</v>
      </c>
      <c r="W670" s="207" t="s">
        <v>120</v>
      </c>
      <c r="X670" s="103">
        <v>14889</v>
      </c>
    </row>
    <row r="671" spans="1:24" s="57" customFormat="1" ht="15" customHeight="1" x14ac:dyDescent="0.2">
      <c r="A671" s="182" t="s">
        <v>192</v>
      </c>
      <c r="B671" s="183" t="s">
        <v>3526</v>
      </c>
      <c r="C671" s="184" t="s">
        <v>3527</v>
      </c>
      <c r="D671" s="170" t="str">
        <f t="shared" si="34"/>
        <v>EL403130AD-XS</v>
      </c>
      <c r="E671" s="171" t="s">
        <v>3528</v>
      </c>
      <c r="F671" s="171" t="s">
        <v>378</v>
      </c>
      <c r="G671" s="171" t="s">
        <v>406</v>
      </c>
      <c r="H671" s="172">
        <v>17.5</v>
      </c>
      <c r="I671" s="125">
        <v>18.5</v>
      </c>
      <c r="J671" s="126">
        <v>18.5</v>
      </c>
      <c r="K671" s="197">
        <v>18.5</v>
      </c>
      <c r="L671" s="247">
        <f t="shared" si="35"/>
        <v>0</v>
      </c>
      <c r="M671" s="214">
        <v>37</v>
      </c>
      <c r="N671" s="215">
        <v>1</v>
      </c>
      <c r="O671" s="215">
        <v>24</v>
      </c>
      <c r="P671" s="216"/>
      <c r="Q671" s="217"/>
      <c r="R671" s="218"/>
      <c r="S671" s="215" t="s">
        <v>3529</v>
      </c>
      <c r="T671" s="207" t="s">
        <v>198</v>
      </c>
      <c r="U671" s="238" t="s">
        <v>3521</v>
      </c>
      <c r="V671" s="207" t="s">
        <v>415</v>
      </c>
      <c r="W671" s="207" t="s">
        <v>120</v>
      </c>
      <c r="X671" s="103">
        <v>14889</v>
      </c>
    </row>
    <row r="672" spans="1:24" s="57" customFormat="1" ht="15" customHeight="1" x14ac:dyDescent="0.2">
      <c r="A672" s="167" t="s">
        <v>192</v>
      </c>
      <c r="B672" s="168" t="s">
        <v>3530</v>
      </c>
      <c r="C672" s="169" t="s">
        <v>3531</v>
      </c>
      <c r="D672" s="170" t="str">
        <f t="shared" si="34"/>
        <v>EL403160PL-XXL</v>
      </c>
      <c r="E672" s="171" t="s">
        <v>3532</v>
      </c>
      <c r="F672" s="171" t="s">
        <v>378</v>
      </c>
      <c r="G672" s="171" t="s">
        <v>406</v>
      </c>
      <c r="H672" s="172">
        <v>19.989999999999998</v>
      </c>
      <c r="I672" s="125">
        <v>21.5</v>
      </c>
      <c r="J672" s="126">
        <v>21.5</v>
      </c>
      <c r="K672" s="197">
        <v>21.5</v>
      </c>
      <c r="L672" s="247">
        <f t="shared" si="35"/>
        <v>0</v>
      </c>
      <c r="M672" s="214">
        <v>42.99</v>
      </c>
      <c r="N672" s="215">
        <v>1</v>
      </c>
      <c r="O672" s="215">
        <v>18</v>
      </c>
      <c r="P672" s="216"/>
      <c r="Q672" s="217"/>
      <c r="R672" s="218"/>
      <c r="S672" s="215" t="s">
        <v>3533</v>
      </c>
      <c r="T672" s="207" t="s">
        <v>198</v>
      </c>
      <c r="U672" s="238" t="s">
        <v>3521</v>
      </c>
      <c r="V672" s="207" t="s">
        <v>415</v>
      </c>
      <c r="W672" s="207" t="s">
        <v>120</v>
      </c>
      <c r="X672" s="103">
        <v>74185</v>
      </c>
    </row>
    <row r="673" spans="1:24" s="57" customFormat="1" ht="15" customHeight="1" x14ac:dyDescent="0.2">
      <c r="A673" s="182" t="s">
        <v>151</v>
      </c>
      <c r="B673" s="183" t="s">
        <v>3534</v>
      </c>
      <c r="C673" s="184" t="s">
        <v>3535</v>
      </c>
      <c r="D673" s="185" t="str">
        <f t="shared" si="34"/>
        <v>EL403220-XS</v>
      </c>
      <c r="E673" s="186" t="s">
        <v>3536</v>
      </c>
      <c r="F673" s="171" t="s">
        <v>378</v>
      </c>
      <c r="G673" s="171" t="s">
        <v>406</v>
      </c>
      <c r="H673" s="172">
        <v>12.5</v>
      </c>
      <c r="I673" s="125">
        <v>15.99</v>
      </c>
      <c r="J673" s="126">
        <v>15.99</v>
      </c>
      <c r="K673" s="197">
        <v>15.99</v>
      </c>
      <c r="L673" s="247">
        <f t="shared" si="35"/>
        <v>0</v>
      </c>
      <c r="M673" s="214">
        <v>31.99</v>
      </c>
      <c r="N673" s="215">
        <v>1</v>
      </c>
      <c r="O673" s="215">
        <v>24</v>
      </c>
      <c r="P673" s="216"/>
      <c r="Q673" s="217"/>
      <c r="R673" s="218"/>
      <c r="S673" s="215" t="s">
        <v>3537</v>
      </c>
      <c r="T673" s="207" t="s">
        <v>117</v>
      </c>
      <c r="U673" s="238" t="s">
        <v>3538</v>
      </c>
      <c r="V673" s="207" t="s">
        <v>415</v>
      </c>
      <c r="W673" s="207" t="s">
        <v>120</v>
      </c>
      <c r="X673" s="103">
        <v>14890</v>
      </c>
    </row>
    <row r="674" spans="1:24" s="57" customFormat="1" ht="15" customHeight="1" x14ac:dyDescent="0.2">
      <c r="A674" s="182" t="s">
        <v>192</v>
      </c>
      <c r="B674" s="183" t="s">
        <v>3539</v>
      </c>
      <c r="C674" s="184" t="s">
        <v>3540</v>
      </c>
      <c r="D674" s="185" t="str">
        <f t="shared" si="34"/>
        <v>EL403230CH-L</v>
      </c>
      <c r="E674" s="186" t="s">
        <v>3541</v>
      </c>
      <c r="F674" s="171" t="s">
        <v>378</v>
      </c>
      <c r="G674" s="171" t="s">
        <v>406</v>
      </c>
      <c r="H674" s="172">
        <v>14.99</v>
      </c>
      <c r="I674" s="125">
        <v>15.99</v>
      </c>
      <c r="J674" s="126">
        <v>15.99</v>
      </c>
      <c r="K674" s="197">
        <v>15.99</v>
      </c>
      <c r="L674" s="247">
        <f t="shared" si="35"/>
        <v>0</v>
      </c>
      <c r="M674" s="214">
        <v>31.99</v>
      </c>
      <c r="N674" s="215">
        <v>1</v>
      </c>
      <c r="O674" s="215">
        <v>24</v>
      </c>
      <c r="P674" s="216"/>
      <c r="Q674" s="217"/>
      <c r="R674" s="218"/>
      <c r="S674" s="215" t="s">
        <v>3542</v>
      </c>
      <c r="T674" s="207" t="s">
        <v>198</v>
      </c>
      <c r="U674" s="238" t="s">
        <v>3543</v>
      </c>
      <c r="V674" s="207" t="s">
        <v>415</v>
      </c>
      <c r="W674" s="207" t="s">
        <v>120</v>
      </c>
      <c r="X674" s="103">
        <v>14891</v>
      </c>
    </row>
    <row r="675" spans="1:24" s="57" customFormat="1" ht="15" customHeight="1" x14ac:dyDescent="0.2">
      <c r="A675" s="182" t="s">
        <v>192</v>
      </c>
      <c r="B675" s="183" t="s">
        <v>3544</v>
      </c>
      <c r="C675" s="184" t="s">
        <v>3545</v>
      </c>
      <c r="D675" s="185" t="str">
        <f t="shared" si="34"/>
        <v>EL403230CH-M</v>
      </c>
      <c r="E675" s="186" t="s">
        <v>3546</v>
      </c>
      <c r="F675" s="171" t="s">
        <v>378</v>
      </c>
      <c r="G675" s="171" t="s">
        <v>406</v>
      </c>
      <c r="H675" s="172">
        <v>14.99</v>
      </c>
      <c r="I675" s="125">
        <v>15.99</v>
      </c>
      <c r="J675" s="126">
        <v>15.99</v>
      </c>
      <c r="K675" s="197">
        <v>15.99</v>
      </c>
      <c r="L675" s="247">
        <f t="shared" si="35"/>
        <v>0</v>
      </c>
      <c r="M675" s="214">
        <v>31.99</v>
      </c>
      <c r="N675" s="215">
        <v>1</v>
      </c>
      <c r="O675" s="215">
        <v>24</v>
      </c>
      <c r="P675" s="216"/>
      <c r="Q675" s="217"/>
      <c r="R675" s="218"/>
      <c r="S675" s="215" t="s">
        <v>3547</v>
      </c>
      <c r="T675" s="207" t="s">
        <v>198</v>
      </c>
      <c r="U675" s="238" t="s">
        <v>3543</v>
      </c>
      <c r="V675" s="207" t="s">
        <v>415</v>
      </c>
      <c r="W675" s="207" t="s">
        <v>120</v>
      </c>
      <c r="X675" s="103">
        <v>14891</v>
      </c>
    </row>
    <row r="676" spans="1:24" s="57" customFormat="1" ht="15" customHeight="1" x14ac:dyDescent="0.2">
      <c r="A676" s="182" t="s">
        <v>151</v>
      </c>
      <c r="B676" s="183" t="s">
        <v>3548</v>
      </c>
      <c r="C676" s="184" t="s">
        <v>3549</v>
      </c>
      <c r="D676" s="185" t="str">
        <f t="shared" si="34"/>
        <v>EL403230CH-S</v>
      </c>
      <c r="E676" s="186" t="s">
        <v>3550</v>
      </c>
      <c r="F676" s="171" t="s">
        <v>378</v>
      </c>
      <c r="G676" s="171" t="s">
        <v>406</v>
      </c>
      <c r="H676" s="172">
        <v>14.99</v>
      </c>
      <c r="I676" s="125">
        <v>15.99</v>
      </c>
      <c r="J676" s="126">
        <v>15.99</v>
      </c>
      <c r="K676" s="197">
        <v>15.99</v>
      </c>
      <c r="L676" s="247">
        <f t="shared" si="35"/>
        <v>0</v>
      </c>
      <c r="M676" s="214">
        <v>31.99</v>
      </c>
      <c r="N676" s="215">
        <v>1</v>
      </c>
      <c r="O676" s="215">
        <v>24</v>
      </c>
      <c r="P676" s="216"/>
      <c r="Q676" s="217"/>
      <c r="R676" s="218"/>
      <c r="S676" s="215" t="s">
        <v>3551</v>
      </c>
      <c r="T676" s="207" t="s">
        <v>117</v>
      </c>
      <c r="U676" s="238" t="s">
        <v>3543</v>
      </c>
      <c r="V676" s="207" t="s">
        <v>415</v>
      </c>
      <c r="W676" s="207" t="s">
        <v>120</v>
      </c>
      <c r="X676" s="103">
        <v>14891</v>
      </c>
    </row>
    <row r="677" spans="1:24" s="57" customFormat="1" ht="15" customHeight="1" x14ac:dyDescent="0.2">
      <c r="A677" s="182" t="s">
        <v>192</v>
      </c>
      <c r="B677" s="183" t="s">
        <v>3552</v>
      </c>
      <c r="C677" s="184" t="s">
        <v>3553</v>
      </c>
      <c r="D677" s="185" t="str">
        <f t="shared" si="34"/>
        <v>EL403230CH-XL</v>
      </c>
      <c r="E677" s="186" t="s">
        <v>3554</v>
      </c>
      <c r="F677" s="171" t="s">
        <v>378</v>
      </c>
      <c r="G677" s="171" t="s">
        <v>406</v>
      </c>
      <c r="H677" s="172">
        <v>15.99</v>
      </c>
      <c r="I677" s="125">
        <v>15.99</v>
      </c>
      <c r="J677" s="126">
        <v>15.99</v>
      </c>
      <c r="K677" s="197">
        <v>15.99</v>
      </c>
      <c r="L677" s="247">
        <f t="shared" si="35"/>
        <v>0</v>
      </c>
      <c r="M677" s="214">
        <v>31.99</v>
      </c>
      <c r="N677" s="215">
        <v>1</v>
      </c>
      <c r="O677" s="215">
        <v>24</v>
      </c>
      <c r="P677" s="216"/>
      <c r="Q677" s="217"/>
      <c r="R677" s="218"/>
      <c r="S677" s="215" t="s">
        <v>3555</v>
      </c>
      <c r="T677" s="207" t="s">
        <v>198</v>
      </c>
      <c r="U677" s="238" t="s">
        <v>3543</v>
      </c>
      <c r="V677" s="207" t="s">
        <v>415</v>
      </c>
      <c r="W677" s="207" t="s">
        <v>120</v>
      </c>
      <c r="X677" s="103">
        <v>14891</v>
      </c>
    </row>
    <row r="678" spans="1:24" s="57" customFormat="1" ht="15" customHeight="1" x14ac:dyDescent="0.2">
      <c r="A678" s="182" t="s">
        <v>200</v>
      </c>
      <c r="B678" s="183" t="s">
        <v>3556</v>
      </c>
      <c r="C678" s="184" t="s">
        <v>3557</v>
      </c>
      <c r="D678" s="185" t="str">
        <f t="shared" si="34"/>
        <v>EL403330-2X</v>
      </c>
      <c r="E678" s="186" t="s">
        <v>3558</v>
      </c>
      <c r="F678" s="171" t="s">
        <v>378</v>
      </c>
      <c r="G678" s="171" t="s">
        <v>406</v>
      </c>
      <c r="H678" s="172">
        <v>19.989999999999998</v>
      </c>
      <c r="I678" s="125">
        <v>21.5</v>
      </c>
      <c r="J678" s="126">
        <v>21.5</v>
      </c>
      <c r="K678" s="197">
        <v>21.5</v>
      </c>
      <c r="L678" s="247">
        <f t="shared" si="35"/>
        <v>0</v>
      </c>
      <c r="M678" s="214">
        <v>42.99</v>
      </c>
      <c r="N678" s="215">
        <v>1</v>
      </c>
      <c r="O678" s="215">
        <v>12</v>
      </c>
      <c r="P678" s="216"/>
      <c r="Q678" s="217"/>
      <c r="R678" s="218"/>
      <c r="S678" s="215" t="s">
        <v>3559</v>
      </c>
      <c r="T678" s="207" t="s">
        <v>117</v>
      </c>
      <c r="U678" s="238" t="s">
        <v>3560</v>
      </c>
      <c r="V678" s="207" t="s">
        <v>409</v>
      </c>
      <c r="W678" s="207" t="s">
        <v>120</v>
      </c>
      <c r="X678" s="103">
        <v>14892</v>
      </c>
    </row>
    <row r="679" spans="1:24" s="57" customFormat="1" ht="15" customHeight="1" x14ac:dyDescent="0.2">
      <c r="A679" s="182" t="s">
        <v>151</v>
      </c>
      <c r="B679" s="183" t="s">
        <v>3561</v>
      </c>
      <c r="C679" s="184" t="s">
        <v>3562</v>
      </c>
      <c r="D679" s="185" t="str">
        <f t="shared" si="34"/>
        <v>EL403330AD-L/XL</v>
      </c>
      <c r="E679" s="186" t="s">
        <v>3563</v>
      </c>
      <c r="F679" s="171" t="s">
        <v>378</v>
      </c>
      <c r="G679" s="171" t="s">
        <v>406</v>
      </c>
      <c r="H679" s="172">
        <v>24.9</v>
      </c>
      <c r="I679" s="125">
        <v>18.5</v>
      </c>
      <c r="J679" s="126">
        <v>18.5</v>
      </c>
      <c r="K679" s="197">
        <v>18.5</v>
      </c>
      <c r="L679" s="247">
        <f t="shared" si="35"/>
        <v>0</v>
      </c>
      <c r="M679" s="214">
        <v>37</v>
      </c>
      <c r="N679" s="215">
        <v>1</v>
      </c>
      <c r="O679" s="215">
        <v>18</v>
      </c>
      <c r="P679" s="216"/>
      <c r="Q679" s="217"/>
      <c r="R679" s="218"/>
      <c r="S679" s="215" t="s">
        <v>3564</v>
      </c>
      <c r="T679" s="207" t="s">
        <v>117</v>
      </c>
      <c r="U679" s="238" t="s">
        <v>3560</v>
      </c>
      <c r="V679" s="207" t="s">
        <v>409</v>
      </c>
      <c r="W679" s="207" t="s">
        <v>120</v>
      </c>
      <c r="X679" s="103">
        <v>14892</v>
      </c>
    </row>
    <row r="680" spans="1:24" s="57" customFormat="1" ht="15" customHeight="1" x14ac:dyDescent="0.2">
      <c r="A680" s="182" t="s">
        <v>151</v>
      </c>
      <c r="B680" s="183" t="s">
        <v>3565</v>
      </c>
      <c r="C680" s="184" t="s">
        <v>3566</v>
      </c>
      <c r="D680" s="185" t="str">
        <f t="shared" si="34"/>
        <v>EL403330AD-S/M</v>
      </c>
      <c r="E680" s="186" t="s">
        <v>3567</v>
      </c>
      <c r="F680" s="171" t="s">
        <v>378</v>
      </c>
      <c r="G680" s="171" t="s">
        <v>406</v>
      </c>
      <c r="H680" s="172">
        <v>24.9</v>
      </c>
      <c r="I680" s="125">
        <v>18.5</v>
      </c>
      <c r="J680" s="126">
        <v>18.5</v>
      </c>
      <c r="K680" s="197">
        <v>18.5</v>
      </c>
      <c r="L680" s="247">
        <f t="shared" si="35"/>
        <v>0</v>
      </c>
      <c r="M680" s="214">
        <v>37</v>
      </c>
      <c r="N680" s="215">
        <v>1</v>
      </c>
      <c r="O680" s="215">
        <v>12</v>
      </c>
      <c r="P680" s="216"/>
      <c r="Q680" s="217"/>
      <c r="R680" s="218"/>
      <c r="S680" s="215" t="s">
        <v>3568</v>
      </c>
      <c r="T680" s="207" t="s">
        <v>117</v>
      </c>
      <c r="U680" s="238" t="s">
        <v>3560</v>
      </c>
      <c r="V680" s="207" t="s">
        <v>409</v>
      </c>
      <c r="W680" s="207" t="s">
        <v>120</v>
      </c>
      <c r="X680" s="103">
        <v>14892</v>
      </c>
    </row>
    <row r="681" spans="1:24" s="57" customFormat="1" ht="15" customHeight="1" x14ac:dyDescent="0.2">
      <c r="A681" s="182" t="s">
        <v>200</v>
      </c>
      <c r="B681" s="183" t="s">
        <v>3569</v>
      </c>
      <c r="C681" s="184" t="s">
        <v>3570</v>
      </c>
      <c r="D681" s="185" t="str">
        <f t="shared" si="34"/>
        <v>EL403330AD-XS</v>
      </c>
      <c r="E681" s="186" t="s">
        <v>3571</v>
      </c>
      <c r="F681" s="171" t="s">
        <v>378</v>
      </c>
      <c r="G681" s="171" t="s">
        <v>406</v>
      </c>
      <c r="H681" s="172">
        <v>17.5</v>
      </c>
      <c r="I681" s="125">
        <v>18.5</v>
      </c>
      <c r="J681" s="126">
        <v>18.5</v>
      </c>
      <c r="K681" s="197">
        <v>18.5</v>
      </c>
      <c r="L681" s="247">
        <f t="shared" si="35"/>
        <v>0</v>
      </c>
      <c r="M681" s="214">
        <v>37</v>
      </c>
      <c r="N681" s="215">
        <v>1</v>
      </c>
      <c r="O681" s="215">
        <v>12</v>
      </c>
      <c r="P681" s="216"/>
      <c r="Q681" s="217"/>
      <c r="R681" s="218"/>
      <c r="S681" s="215" t="s">
        <v>3572</v>
      </c>
      <c r="T681" s="207" t="s">
        <v>117</v>
      </c>
      <c r="U681" s="238" t="s">
        <v>3560</v>
      </c>
      <c r="V681" s="207" t="s">
        <v>409</v>
      </c>
      <c r="W681" s="207" t="s">
        <v>120</v>
      </c>
      <c r="X681" s="103">
        <v>14892</v>
      </c>
    </row>
    <row r="682" spans="1:24" s="57" customFormat="1" ht="15" customHeight="1" x14ac:dyDescent="0.2">
      <c r="A682" s="182" t="s">
        <v>151</v>
      </c>
      <c r="B682" s="183" t="s">
        <v>3573</v>
      </c>
      <c r="C682" s="184" t="s">
        <v>3574</v>
      </c>
      <c r="D682" s="185" t="str">
        <f t="shared" si="34"/>
        <v>EL403420-2T/4T</v>
      </c>
      <c r="E682" s="186" t="s">
        <v>3575</v>
      </c>
      <c r="F682" s="171" t="s">
        <v>378</v>
      </c>
      <c r="G682" s="171" t="s">
        <v>406</v>
      </c>
      <c r="H682" s="172">
        <v>16.5</v>
      </c>
      <c r="I682" s="125">
        <v>13.5</v>
      </c>
      <c r="J682" s="126">
        <v>13.5</v>
      </c>
      <c r="K682" s="197">
        <v>13.5</v>
      </c>
      <c r="L682" s="247">
        <f t="shared" si="35"/>
        <v>0</v>
      </c>
      <c r="M682" s="214">
        <v>26.99</v>
      </c>
      <c r="N682" s="215">
        <v>1</v>
      </c>
      <c r="O682" s="215">
        <v>18</v>
      </c>
      <c r="P682" s="216"/>
      <c r="Q682" s="217"/>
      <c r="R682" s="218"/>
      <c r="S682" s="215" t="s">
        <v>3576</v>
      </c>
      <c r="T682" s="207" t="s">
        <v>117</v>
      </c>
      <c r="U682" s="238" t="s">
        <v>3577</v>
      </c>
      <c r="V682" s="207" t="s">
        <v>409</v>
      </c>
      <c r="W682" s="207" t="s">
        <v>120</v>
      </c>
      <c r="X682" s="103">
        <v>69191</v>
      </c>
    </row>
    <row r="683" spans="1:24" s="57" customFormat="1" ht="15" customHeight="1" x14ac:dyDescent="0.2">
      <c r="A683" s="167" t="s">
        <v>200</v>
      </c>
      <c r="B683" s="168" t="s">
        <v>3578</v>
      </c>
      <c r="C683" s="169" t="s">
        <v>3579</v>
      </c>
      <c r="D683" s="170" t="str">
        <f t="shared" si="34"/>
        <v>EL403430-L</v>
      </c>
      <c r="E683" s="171" t="s">
        <v>3580</v>
      </c>
      <c r="F683" s="171" t="s">
        <v>378</v>
      </c>
      <c r="G683" s="171" t="s">
        <v>406</v>
      </c>
      <c r="H683" s="172">
        <v>14.99</v>
      </c>
      <c r="I683" s="125">
        <v>15.99</v>
      </c>
      <c r="J683" s="126">
        <v>15.99</v>
      </c>
      <c r="K683" s="197">
        <v>15.99</v>
      </c>
      <c r="L683" s="247">
        <f t="shared" si="35"/>
        <v>0</v>
      </c>
      <c r="M683" s="214">
        <v>31.99</v>
      </c>
      <c r="N683" s="215">
        <v>1</v>
      </c>
      <c r="O683" s="215">
        <v>24</v>
      </c>
      <c r="P683" s="216"/>
      <c r="Q683" s="217"/>
      <c r="R683" s="218"/>
      <c r="S683" s="215" t="s">
        <v>3581</v>
      </c>
      <c r="T683" s="207" t="s">
        <v>117</v>
      </c>
      <c r="U683" s="238" t="s">
        <v>3582</v>
      </c>
      <c r="V683" s="207" t="s">
        <v>409</v>
      </c>
      <c r="W683" s="207" t="s">
        <v>120</v>
      </c>
      <c r="X683" s="103">
        <v>14894</v>
      </c>
    </row>
    <row r="684" spans="1:24" s="57" customFormat="1" ht="15" customHeight="1" x14ac:dyDescent="0.2">
      <c r="A684" s="167" t="s">
        <v>200</v>
      </c>
      <c r="B684" s="168" t="s">
        <v>3583</v>
      </c>
      <c r="C684" s="169" t="s">
        <v>3584</v>
      </c>
      <c r="D684" s="170" t="str">
        <f t="shared" si="34"/>
        <v>EL403430-M</v>
      </c>
      <c r="E684" s="171" t="s">
        <v>3585</v>
      </c>
      <c r="F684" s="171" t="s">
        <v>378</v>
      </c>
      <c r="G684" s="171" t="s">
        <v>406</v>
      </c>
      <c r="H684" s="172">
        <v>14.99</v>
      </c>
      <c r="I684" s="125">
        <v>15.99</v>
      </c>
      <c r="J684" s="126">
        <v>15.99</v>
      </c>
      <c r="K684" s="197">
        <v>15.99</v>
      </c>
      <c r="L684" s="247">
        <f t="shared" si="35"/>
        <v>0</v>
      </c>
      <c r="M684" s="214">
        <v>31.99</v>
      </c>
      <c r="N684" s="215">
        <v>1</v>
      </c>
      <c r="O684" s="215">
        <v>24</v>
      </c>
      <c r="P684" s="216"/>
      <c r="Q684" s="217"/>
      <c r="R684" s="218"/>
      <c r="S684" s="215" t="s">
        <v>3586</v>
      </c>
      <c r="T684" s="207" t="s">
        <v>117</v>
      </c>
      <c r="U684" s="238" t="s">
        <v>3582</v>
      </c>
      <c r="V684" s="207" t="s">
        <v>409</v>
      </c>
      <c r="W684" s="207" t="s">
        <v>120</v>
      </c>
      <c r="X684" s="103">
        <v>14894</v>
      </c>
    </row>
    <row r="685" spans="1:24" s="57" customFormat="1" ht="15" customHeight="1" x14ac:dyDescent="0.2">
      <c r="A685" s="167" t="s">
        <v>151</v>
      </c>
      <c r="B685" s="168" t="s">
        <v>3587</v>
      </c>
      <c r="C685" s="169" t="s">
        <v>3588</v>
      </c>
      <c r="D685" s="170" t="str">
        <f t="shared" si="34"/>
        <v>EL403430-S</v>
      </c>
      <c r="E685" s="171" t="s">
        <v>3589</v>
      </c>
      <c r="F685" s="171" t="s">
        <v>378</v>
      </c>
      <c r="G685" s="171" t="s">
        <v>406</v>
      </c>
      <c r="H685" s="172">
        <v>17.5</v>
      </c>
      <c r="I685" s="125">
        <v>15.99</v>
      </c>
      <c r="J685" s="126">
        <v>15.99</v>
      </c>
      <c r="K685" s="197">
        <v>15.99</v>
      </c>
      <c r="L685" s="247">
        <f t="shared" si="35"/>
        <v>0</v>
      </c>
      <c r="M685" s="214">
        <v>31.99</v>
      </c>
      <c r="N685" s="215">
        <v>1</v>
      </c>
      <c r="O685" s="215">
        <v>18</v>
      </c>
      <c r="P685" s="216"/>
      <c r="Q685" s="217"/>
      <c r="R685" s="218"/>
      <c r="S685" s="215" t="s">
        <v>3590</v>
      </c>
      <c r="T685" s="207" t="s">
        <v>117</v>
      </c>
      <c r="U685" s="238" t="s">
        <v>3582</v>
      </c>
      <c r="V685" s="207" t="s">
        <v>409</v>
      </c>
      <c r="W685" s="207" t="s">
        <v>120</v>
      </c>
      <c r="X685" s="103">
        <v>14894</v>
      </c>
    </row>
    <row r="686" spans="1:24" s="57" customFormat="1" ht="15" customHeight="1" x14ac:dyDescent="0.2">
      <c r="A686" s="167" t="s">
        <v>200</v>
      </c>
      <c r="B686" s="168" t="s">
        <v>3591</v>
      </c>
      <c r="C686" s="169" t="s">
        <v>3592</v>
      </c>
      <c r="D686" s="170" t="str">
        <f t="shared" si="34"/>
        <v>EL403430-XL</v>
      </c>
      <c r="E686" s="171" t="s">
        <v>3593</v>
      </c>
      <c r="F686" s="171" t="s">
        <v>378</v>
      </c>
      <c r="G686" s="171" t="s">
        <v>406</v>
      </c>
      <c r="H686" s="172">
        <v>14.99</v>
      </c>
      <c r="I686" s="125">
        <v>15.99</v>
      </c>
      <c r="J686" s="126">
        <v>15.99</v>
      </c>
      <c r="K686" s="197">
        <v>15.99</v>
      </c>
      <c r="L686" s="247">
        <f t="shared" si="35"/>
        <v>0</v>
      </c>
      <c r="M686" s="214">
        <v>31.99</v>
      </c>
      <c r="N686" s="215">
        <v>1</v>
      </c>
      <c r="O686" s="215">
        <v>24</v>
      </c>
      <c r="P686" s="216"/>
      <c r="Q686" s="217"/>
      <c r="R686" s="218"/>
      <c r="S686" s="215" t="s">
        <v>3594</v>
      </c>
      <c r="T686" s="207" t="s">
        <v>117</v>
      </c>
      <c r="U686" s="238" t="s">
        <v>3582</v>
      </c>
      <c r="V686" s="207" t="s">
        <v>409</v>
      </c>
      <c r="W686" s="207" t="s">
        <v>120</v>
      </c>
      <c r="X686" s="103">
        <v>14894</v>
      </c>
    </row>
    <row r="687" spans="1:24" s="57" customFormat="1" ht="15" customHeight="1" x14ac:dyDescent="0.2">
      <c r="A687" s="182" t="s">
        <v>200</v>
      </c>
      <c r="B687" s="183" t="s">
        <v>3595</v>
      </c>
      <c r="C687" s="184" t="s">
        <v>3596</v>
      </c>
      <c r="D687" s="170" t="str">
        <f t="shared" si="34"/>
        <v>EL403430-XS</v>
      </c>
      <c r="E687" s="171" t="s">
        <v>3597</v>
      </c>
      <c r="F687" s="171" t="s">
        <v>378</v>
      </c>
      <c r="G687" s="171" t="s">
        <v>406</v>
      </c>
      <c r="H687" s="172">
        <v>14.99</v>
      </c>
      <c r="I687" s="125">
        <v>15.99</v>
      </c>
      <c r="J687" s="126">
        <v>15.99</v>
      </c>
      <c r="K687" s="197">
        <v>15.99</v>
      </c>
      <c r="L687" s="247">
        <f t="shared" si="35"/>
        <v>0</v>
      </c>
      <c r="M687" s="214">
        <v>31.99</v>
      </c>
      <c r="N687" s="215">
        <v>1</v>
      </c>
      <c r="O687" s="215">
        <v>24</v>
      </c>
      <c r="P687" s="216"/>
      <c r="Q687" s="217"/>
      <c r="R687" s="218"/>
      <c r="S687" s="215" t="s">
        <v>3598</v>
      </c>
      <c r="T687" s="207" t="s">
        <v>117</v>
      </c>
      <c r="U687" s="238" t="s">
        <v>3582</v>
      </c>
      <c r="V687" s="207" t="s">
        <v>409</v>
      </c>
      <c r="W687" s="207" t="s">
        <v>120</v>
      </c>
      <c r="X687" s="103">
        <v>14894</v>
      </c>
    </row>
    <row r="688" spans="1:24" s="57" customFormat="1" ht="15" customHeight="1" x14ac:dyDescent="0.2">
      <c r="A688" s="167" t="s">
        <v>163</v>
      </c>
      <c r="B688" s="168" t="s">
        <v>3599</v>
      </c>
      <c r="C688" s="169" t="s">
        <v>3600</v>
      </c>
      <c r="D688" s="170" t="str">
        <f t="shared" si="34"/>
        <v>EL405000-L/XL</v>
      </c>
      <c r="E688" s="171" t="s">
        <v>3601</v>
      </c>
      <c r="F688" s="171" t="s">
        <v>2486</v>
      </c>
      <c r="G688" s="171" t="s">
        <v>2487</v>
      </c>
      <c r="H688" s="172">
        <v>19.5</v>
      </c>
      <c r="I688" s="125">
        <v>9.99</v>
      </c>
      <c r="J688" s="126">
        <v>9.99</v>
      </c>
      <c r="K688" s="197">
        <v>9.99</v>
      </c>
      <c r="L688" s="247">
        <f t="shared" si="35"/>
        <v>0</v>
      </c>
      <c r="M688" s="214">
        <v>19.989999999999998</v>
      </c>
      <c r="N688" s="215">
        <v>2</v>
      </c>
      <c r="O688" s="215">
        <v>18</v>
      </c>
      <c r="P688" s="216"/>
      <c r="Q688" s="217"/>
      <c r="R688" s="218"/>
      <c r="S688" s="215" t="s">
        <v>3602</v>
      </c>
      <c r="T688" s="207" t="s">
        <v>514</v>
      </c>
      <c r="U688" s="239" t="s">
        <v>3603</v>
      </c>
      <c r="V688" s="207" t="s">
        <v>2487</v>
      </c>
      <c r="W688" s="207" t="s">
        <v>1331</v>
      </c>
      <c r="X688" s="33">
        <v>47333</v>
      </c>
    </row>
    <row r="689" spans="1:24" s="57" customFormat="1" ht="15" customHeight="1" x14ac:dyDescent="0.2">
      <c r="A689" s="167" t="s">
        <v>163</v>
      </c>
      <c r="B689" s="168" t="s">
        <v>3604</v>
      </c>
      <c r="C689" s="169" t="s">
        <v>3605</v>
      </c>
      <c r="D689" s="170" t="str">
        <f t="shared" si="34"/>
        <v>EL405000-S/M</v>
      </c>
      <c r="E689" s="171" t="s">
        <v>3606</v>
      </c>
      <c r="F689" s="171" t="s">
        <v>2486</v>
      </c>
      <c r="G689" s="171" t="s">
        <v>2487</v>
      </c>
      <c r="H689" s="172">
        <v>19.5</v>
      </c>
      <c r="I689" s="125">
        <v>9.99</v>
      </c>
      <c r="J689" s="126">
        <v>9.99</v>
      </c>
      <c r="K689" s="197">
        <v>9.99</v>
      </c>
      <c r="L689" s="247">
        <f t="shared" si="35"/>
        <v>0</v>
      </c>
      <c r="M689" s="214">
        <v>19.989999999999998</v>
      </c>
      <c r="N689" s="215">
        <v>2</v>
      </c>
      <c r="O689" s="215">
        <v>18</v>
      </c>
      <c r="P689" s="216"/>
      <c r="Q689" s="217"/>
      <c r="R689" s="218"/>
      <c r="S689" s="215" t="s">
        <v>3607</v>
      </c>
      <c r="T689" s="207" t="s">
        <v>514</v>
      </c>
      <c r="U689" s="239" t="s">
        <v>3603</v>
      </c>
      <c r="V689" s="207" t="s">
        <v>2487</v>
      </c>
      <c r="W689" s="207" t="s">
        <v>1331</v>
      </c>
      <c r="X689" s="33">
        <v>47333</v>
      </c>
    </row>
    <row r="690" spans="1:24" s="57" customFormat="1" ht="15" customHeight="1" x14ac:dyDescent="0.2">
      <c r="A690" s="167" t="s">
        <v>163</v>
      </c>
      <c r="B690" s="168" t="s">
        <v>3608</v>
      </c>
      <c r="C690" s="169" t="s">
        <v>3609</v>
      </c>
      <c r="D690" s="170" t="str">
        <f t="shared" si="34"/>
        <v>EL405021-ST</v>
      </c>
      <c r="E690" s="171" t="s">
        <v>3610</v>
      </c>
      <c r="F690" s="171" t="s">
        <v>113</v>
      </c>
      <c r="G690" s="171" t="s">
        <v>114</v>
      </c>
      <c r="H690" s="172">
        <v>29.9</v>
      </c>
      <c r="I690" s="125">
        <v>21.5</v>
      </c>
      <c r="J690" s="126">
        <v>21.5</v>
      </c>
      <c r="K690" s="197">
        <v>21.5</v>
      </c>
      <c r="L690" s="247">
        <f t="shared" si="35"/>
        <v>0</v>
      </c>
      <c r="M690" s="214">
        <v>39.99</v>
      </c>
      <c r="N690" s="215">
        <v>1</v>
      </c>
      <c r="O690" s="215">
        <v>12</v>
      </c>
      <c r="P690" s="216"/>
      <c r="Q690" s="217"/>
      <c r="R690" s="38">
        <v>82</v>
      </c>
      <c r="S690" s="215" t="s">
        <v>3611</v>
      </c>
      <c r="T690" s="207" t="s">
        <v>117</v>
      </c>
      <c r="U690" s="238" t="s">
        <v>3612</v>
      </c>
      <c r="V690" s="207" t="s">
        <v>784</v>
      </c>
      <c r="W690" s="207" t="s">
        <v>120</v>
      </c>
      <c r="X690" s="103">
        <v>69198</v>
      </c>
    </row>
    <row r="691" spans="1:24" s="57" customFormat="1" ht="15" customHeight="1" x14ac:dyDescent="0.2">
      <c r="A691" s="167" t="s">
        <v>383</v>
      </c>
      <c r="B691" s="168" t="s">
        <v>3613</v>
      </c>
      <c r="C691" s="169" t="s">
        <v>3614</v>
      </c>
      <c r="D691" s="170" t="str">
        <f t="shared" si="34"/>
        <v>EL410220-ST</v>
      </c>
      <c r="E691" s="171" t="s">
        <v>3615</v>
      </c>
      <c r="F691" s="171" t="s">
        <v>378</v>
      </c>
      <c r="G691" s="171" t="s">
        <v>406</v>
      </c>
      <c r="H691" s="172">
        <v>8.9</v>
      </c>
      <c r="I691" s="125">
        <v>9.99</v>
      </c>
      <c r="J691" s="126">
        <v>9.99</v>
      </c>
      <c r="K691" s="197">
        <v>9.99</v>
      </c>
      <c r="L691" s="247">
        <f t="shared" si="35"/>
        <v>0</v>
      </c>
      <c r="M691" s="214">
        <v>19.989999999999998</v>
      </c>
      <c r="N691" s="215">
        <v>3</v>
      </c>
      <c r="O691" s="215">
        <v>24</v>
      </c>
      <c r="P691" s="216"/>
      <c r="Q691" s="217"/>
      <c r="R691" s="38">
        <v>24</v>
      </c>
      <c r="S691" s="215" t="s">
        <v>3616</v>
      </c>
      <c r="T691" s="207" t="s">
        <v>117</v>
      </c>
      <c r="U691" s="238" t="s">
        <v>3617</v>
      </c>
      <c r="V691" s="207" t="s">
        <v>409</v>
      </c>
      <c r="W691" s="207" t="s">
        <v>120</v>
      </c>
      <c r="X691" s="103">
        <v>18136</v>
      </c>
    </row>
    <row r="692" spans="1:24" s="57" customFormat="1" ht="15" customHeight="1" x14ac:dyDescent="0.2">
      <c r="A692" s="167" t="s">
        <v>383</v>
      </c>
      <c r="B692" s="168" t="s">
        <v>3618</v>
      </c>
      <c r="C692" s="169" t="s">
        <v>3619</v>
      </c>
      <c r="D692" s="170" t="str">
        <f t="shared" si="34"/>
        <v>EL410230-ST</v>
      </c>
      <c r="E692" s="171" t="s">
        <v>3620</v>
      </c>
      <c r="F692" s="171" t="s">
        <v>378</v>
      </c>
      <c r="G692" s="171" t="s">
        <v>406</v>
      </c>
      <c r="H692" s="172">
        <v>9.9</v>
      </c>
      <c r="I692" s="125">
        <v>10.99</v>
      </c>
      <c r="J692" s="126">
        <v>10.99</v>
      </c>
      <c r="K692" s="197">
        <v>10.99</v>
      </c>
      <c r="L692" s="247">
        <f t="shared" si="35"/>
        <v>0</v>
      </c>
      <c r="M692" s="214">
        <v>21.99</v>
      </c>
      <c r="N692" s="215">
        <v>3</v>
      </c>
      <c r="O692" s="215">
        <v>24</v>
      </c>
      <c r="P692" s="216"/>
      <c r="Q692" s="217"/>
      <c r="R692" s="38">
        <v>1</v>
      </c>
      <c r="S692" s="215" t="s">
        <v>3621</v>
      </c>
      <c r="T692" s="207" t="s">
        <v>117</v>
      </c>
      <c r="U692" s="238" t="s">
        <v>3622</v>
      </c>
      <c r="V692" s="207" t="s">
        <v>409</v>
      </c>
      <c r="W692" s="207" t="s">
        <v>120</v>
      </c>
      <c r="X692" s="34" t="s">
        <v>3623</v>
      </c>
    </row>
    <row r="693" spans="1:24" s="57" customFormat="1" ht="15" customHeight="1" x14ac:dyDescent="0.2">
      <c r="A693" s="167" t="s">
        <v>486</v>
      </c>
      <c r="B693" s="168" t="s">
        <v>3624</v>
      </c>
      <c r="C693" s="169" t="s">
        <v>3625</v>
      </c>
      <c r="D693" s="170" t="str">
        <f t="shared" si="34"/>
        <v>EL410531-ST</v>
      </c>
      <c r="E693" s="171" t="s">
        <v>3626</v>
      </c>
      <c r="F693" s="171" t="s">
        <v>113</v>
      </c>
      <c r="G693" s="171" t="s">
        <v>114</v>
      </c>
      <c r="H693" s="172">
        <v>4.95</v>
      </c>
      <c r="I693" s="125">
        <v>5.25</v>
      </c>
      <c r="J693" s="126">
        <v>5.25</v>
      </c>
      <c r="K693" s="197">
        <v>5.25</v>
      </c>
      <c r="L693" s="247">
        <f t="shared" si="35"/>
        <v>0</v>
      </c>
      <c r="M693" s="214">
        <v>10.5</v>
      </c>
      <c r="N693" s="215">
        <v>3</v>
      </c>
      <c r="O693" s="215">
        <v>48</v>
      </c>
      <c r="P693" s="216"/>
      <c r="Q693" s="217"/>
      <c r="R693" s="218"/>
      <c r="S693" s="215" t="s">
        <v>3627</v>
      </c>
      <c r="T693" s="207" t="s">
        <v>117</v>
      </c>
      <c r="U693" s="238" t="s">
        <v>3628</v>
      </c>
      <c r="V693" s="207" t="s">
        <v>3629</v>
      </c>
      <c r="W693" s="207" t="s">
        <v>120</v>
      </c>
      <c r="X693" s="103">
        <v>69201</v>
      </c>
    </row>
    <row r="694" spans="1:24" s="57" customFormat="1" ht="15" customHeight="1" x14ac:dyDescent="0.2">
      <c r="A694" s="167" t="s">
        <v>357</v>
      </c>
      <c r="B694" s="168" t="s">
        <v>3630</v>
      </c>
      <c r="C694" s="169" t="s">
        <v>3631</v>
      </c>
      <c r="D694" s="170" t="str">
        <f t="shared" si="34"/>
        <v>EL410630-ST</v>
      </c>
      <c r="E694" s="171" t="s">
        <v>3632</v>
      </c>
      <c r="F694" s="171" t="s">
        <v>113</v>
      </c>
      <c r="G694" s="171" t="s">
        <v>114</v>
      </c>
      <c r="H694" s="172">
        <v>17.5</v>
      </c>
      <c r="I694" s="125">
        <v>13.99</v>
      </c>
      <c r="J694" s="126">
        <v>13.99</v>
      </c>
      <c r="K694" s="197">
        <v>13.99</v>
      </c>
      <c r="L694" s="247">
        <f t="shared" si="35"/>
        <v>0</v>
      </c>
      <c r="M694" s="214">
        <v>27.99</v>
      </c>
      <c r="N694" s="215">
        <v>3</v>
      </c>
      <c r="O694" s="215">
        <v>24</v>
      </c>
      <c r="P694" s="216"/>
      <c r="Q694" s="217"/>
      <c r="R694" s="38">
        <v>81</v>
      </c>
      <c r="S694" s="215" t="s">
        <v>3633</v>
      </c>
      <c r="T694" s="207" t="s">
        <v>117</v>
      </c>
      <c r="U694" s="238" t="s">
        <v>3634</v>
      </c>
      <c r="V694" s="207" t="s">
        <v>2005</v>
      </c>
      <c r="W694" s="207" t="s">
        <v>120</v>
      </c>
      <c r="X694" s="103">
        <v>3501</v>
      </c>
    </row>
    <row r="695" spans="1:24" s="57" customFormat="1" ht="15" customHeight="1" x14ac:dyDescent="0.2">
      <c r="A695" s="167" t="s">
        <v>151</v>
      </c>
      <c r="B695" s="168" t="s">
        <v>3635</v>
      </c>
      <c r="C695" s="169" t="s">
        <v>3636</v>
      </c>
      <c r="D695" s="170" t="str">
        <f t="shared" si="34"/>
        <v>EL411401-ST</v>
      </c>
      <c r="E695" s="171" t="s">
        <v>3637</v>
      </c>
      <c r="F695" s="171" t="s">
        <v>113</v>
      </c>
      <c r="G695" s="171" t="s">
        <v>3638</v>
      </c>
      <c r="H695" s="172">
        <v>5.95</v>
      </c>
      <c r="I695" s="125">
        <v>1.99</v>
      </c>
      <c r="J695" s="126">
        <v>1.99</v>
      </c>
      <c r="K695" s="197">
        <v>0.99</v>
      </c>
      <c r="L695" s="247">
        <f t="shared" si="35"/>
        <v>-1</v>
      </c>
      <c r="M695" s="214">
        <v>3.99</v>
      </c>
      <c r="N695" s="215">
        <v>12</v>
      </c>
      <c r="O695" s="215">
        <v>48</v>
      </c>
      <c r="P695" s="216"/>
      <c r="Q695" s="217"/>
      <c r="R695" s="218"/>
      <c r="S695" s="215" t="s">
        <v>3639</v>
      </c>
      <c r="T695" s="207" t="s">
        <v>514</v>
      </c>
      <c r="U695" s="239" t="s">
        <v>3640</v>
      </c>
      <c r="V695" s="207" t="s">
        <v>2647</v>
      </c>
      <c r="W695" s="207" t="s">
        <v>120</v>
      </c>
      <c r="X695" s="33">
        <v>14898</v>
      </c>
    </row>
    <row r="696" spans="1:24" s="57" customFormat="1" ht="15" customHeight="1" x14ac:dyDescent="0.2">
      <c r="A696" s="167" t="s">
        <v>457</v>
      </c>
      <c r="B696" s="168" t="s">
        <v>3641</v>
      </c>
      <c r="C696" s="169" t="s">
        <v>3642</v>
      </c>
      <c r="D696" s="170" t="str">
        <f t="shared" si="34"/>
        <v>EL411420-ST</v>
      </c>
      <c r="E696" s="171" t="s">
        <v>3643</v>
      </c>
      <c r="F696" s="171" t="s">
        <v>113</v>
      </c>
      <c r="G696" s="171" t="s">
        <v>2469</v>
      </c>
      <c r="H696" s="172">
        <v>7.5</v>
      </c>
      <c r="I696" s="125">
        <v>2.5</v>
      </c>
      <c r="J696" s="126">
        <v>2.5</v>
      </c>
      <c r="K696" s="197">
        <v>1.25</v>
      </c>
      <c r="L696" s="247">
        <f t="shared" si="35"/>
        <v>-1.25</v>
      </c>
      <c r="M696" s="214">
        <v>4.99</v>
      </c>
      <c r="N696" s="215">
        <v>12</v>
      </c>
      <c r="O696" s="215">
        <v>60</v>
      </c>
      <c r="P696" s="216"/>
      <c r="Q696" s="217"/>
      <c r="R696" s="218"/>
      <c r="S696" s="215" t="s">
        <v>3644</v>
      </c>
      <c r="T696" s="207" t="s">
        <v>514</v>
      </c>
      <c r="U696" s="239" t="s">
        <v>3645</v>
      </c>
      <c r="V696" s="207" t="s">
        <v>2641</v>
      </c>
      <c r="W696" s="207" t="s">
        <v>1331</v>
      </c>
      <c r="X696" s="33">
        <v>69202</v>
      </c>
    </row>
    <row r="697" spans="1:24" s="57" customFormat="1" ht="15" customHeight="1" x14ac:dyDescent="0.2">
      <c r="A697" s="167" t="s">
        <v>169</v>
      </c>
      <c r="B697" s="168" t="s">
        <v>3646</v>
      </c>
      <c r="C697" s="169" t="s">
        <v>3647</v>
      </c>
      <c r="D697" s="170" t="str">
        <f t="shared" si="34"/>
        <v>EL412434-ST</v>
      </c>
      <c r="E697" s="171" t="s">
        <v>3648</v>
      </c>
      <c r="F697" s="171" t="s">
        <v>113</v>
      </c>
      <c r="G697" s="171" t="s">
        <v>114</v>
      </c>
      <c r="H697" s="172">
        <v>9.9499999999999993</v>
      </c>
      <c r="I697" s="125">
        <v>10.99</v>
      </c>
      <c r="J697" s="126">
        <v>10.99</v>
      </c>
      <c r="K697" s="197">
        <v>10.99</v>
      </c>
      <c r="L697" s="247">
        <f t="shared" si="35"/>
        <v>0</v>
      </c>
      <c r="M697" s="214">
        <v>21.99</v>
      </c>
      <c r="N697" s="215">
        <v>3</v>
      </c>
      <c r="O697" s="215">
        <v>24</v>
      </c>
      <c r="P697" s="216"/>
      <c r="Q697" s="217"/>
      <c r="R697" s="218"/>
      <c r="S697" s="215" t="s">
        <v>3649</v>
      </c>
      <c r="T697" s="207" t="s">
        <v>117</v>
      </c>
      <c r="U697" s="238" t="s">
        <v>3650</v>
      </c>
      <c r="V697" s="207" t="s">
        <v>1124</v>
      </c>
      <c r="W697" s="207" t="s">
        <v>120</v>
      </c>
      <c r="X697" s="103">
        <v>71503</v>
      </c>
    </row>
    <row r="698" spans="1:24" s="57" customFormat="1" ht="15" customHeight="1" x14ac:dyDescent="0.2">
      <c r="A698" s="167" t="s">
        <v>169</v>
      </c>
      <c r="B698" s="168" t="s">
        <v>3651</v>
      </c>
      <c r="C698" s="169" t="s">
        <v>3652</v>
      </c>
      <c r="D698" s="170" t="str">
        <f t="shared" si="34"/>
        <v>EL412435-ST</v>
      </c>
      <c r="E698" s="171" t="s">
        <v>3653</v>
      </c>
      <c r="F698" s="171" t="s">
        <v>113</v>
      </c>
      <c r="G698" s="171" t="s">
        <v>114</v>
      </c>
      <c r="H698" s="172">
        <v>9.9499999999999993</v>
      </c>
      <c r="I698" s="125">
        <v>10.99</v>
      </c>
      <c r="J698" s="126">
        <v>10.99</v>
      </c>
      <c r="K698" s="197">
        <v>10.99</v>
      </c>
      <c r="L698" s="247">
        <f t="shared" si="35"/>
        <v>0</v>
      </c>
      <c r="M698" s="214">
        <v>21.99</v>
      </c>
      <c r="N698" s="215">
        <v>3</v>
      </c>
      <c r="O698" s="215">
        <v>36</v>
      </c>
      <c r="P698" s="216"/>
      <c r="Q698" s="217"/>
      <c r="R698" s="218"/>
      <c r="S698" s="215" t="s">
        <v>3654</v>
      </c>
      <c r="T698" s="207" t="s">
        <v>117</v>
      </c>
      <c r="U698" s="238" t="s">
        <v>3655</v>
      </c>
      <c r="V698" s="207" t="s">
        <v>1124</v>
      </c>
      <c r="W698" s="207" t="s">
        <v>120</v>
      </c>
      <c r="X698" s="103">
        <v>69472</v>
      </c>
    </row>
    <row r="699" spans="1:24" s="57" customFormat="1" ht="15" customHeight="1" x14ac:dyDescent="0.2">
      <c r="A699" s="167" t="s">
        <v>169</v>
      </c>
      <c r="B699" s="168" t="s">
        <v>3656</v>
      </c>
      <c r="C699" s="169" t="s">
        <v>3657</v>
      </c>
      <c r="D699" s="170" t="str">
        <f t="shared" si="34"/>
        <v>EL412436-ST</v>
      </c>
      <c r="E699" s="171" t="s">
        <v>3658</v>
      </c>
      <c r="F699" s="171" t="s">
        <v>113</v>
      </c>
      <c r="G699" s="171" t="s">
        <v>114</v>
      </c>
      <c r="H699" s="172">
        <v>9.9499999999999993</v>
      </c>
      <c r="I699" s="125">
        <v>10.99</v>
      </c>
      <c r="J699" s="126">
        <v>10.99</v>
      </c>
      <c r="K699" s="197">
        <v>10.99</v>
      </c>
      <c r="L699" s="247">
        <f t="shared" si="35"/>
        <v>0</v>
      </c>
      <c r="M699" s="214">
        <v>21.99</v>
      </c>
      <c r="N699" s="215">
        <v>3</v>
      </c>
      <c r="O699" s="215">
        <v>36</v>
      </c>
      <c r="P699" s="216"/>
      <c r="Q699" s="217"/>
      <c r="R699" s="218"/>
      <c r="S699" s="215" t="s">
        <v>3659</v>
      </c>
      <c r="T699" s="207" t="s">
        <v>117</v>
      </c>
      <c r="U699" s="238" t="s">
        <v>3660</v>
      </c>
      <c r="V699" s="207" t="s">
        <v>1124</v>
      </c>
      <c r="W699" s="207" t="s">
        <v>120</v>
      </c>
      <c r="X699" s="103">
        <v>65263</v>
      </c>
    </row>
    <row r="700" spans="1:24" s="57" customFormat="1" ht="15" customHeight="1" x14ac:dyDescent="0.2">
      <c r="A700" s="167" t="s">
        <v>151</v>
      </c>
      <c r="B700" s="168" t="s">
        <v>3661</v>
      </c>
      <c r="C700" s="169" t="s">
        <v>3662</v>
      </c>
      <c r="D700" s="170" t="str">
        <f t="shared" si="34"/>
        <v>EL412640-ST</v>
      </c>
      <c r="E700" s="171" t="s">
        <v>3663</v>
      </c>
      <c r="F700" s="171" t="s">
        <v>113</v>
      </c>
      <c r="G700" s="171" t="s">
        <v>114</v>
      </c>
      <c r="H700" s="172">
        <v>14.9</v>
      </c>
      <c r="I700" s="125">
        <v>10.99</v>
      </c>
      <c r="J700" s="126">
        <v>10.99</v>
      </c>
      <c r="K700" s="197">
        <v>10.99</v>
      </c>
      <c r="L700" s="247">
        <f t="shared" si="35"/>
        <v>0</v>
      </c>
      <c r="M700" s="214">
        <v>21.99</v>
      </c>
      <c r="N700" s="215">
        <v>3</v>
      </c>
      <c r="O700" s="215">
        <v>24</v>
      </c>
      <c r="P700" s="216"/>
      <c r="Q700" s="217"/>
      <c r="R700" s="218"/>
      <c r="S700" s="215" t="s">
        <v>3664</v>
      </c>
      <c r="T700" s="207" t="s">
        <v>117</v>
      </c>
      <c r="U700" s="238" t="s">
        <v>3665</v>
      </c>
      <c r="V700" s="207" t="s">
        <v>630</v>
      </c>
      <c r="W700" s="207" t="s">
        <v>120</v>
      </c>
      <c r="X700" s="103">
        <v>14899</v>
      </c>
    </row>
    <row r="701" spans="1:24" s="57" customFormat="1" ht="15" customHeight="1" x14ac:dyDescent="0.2">
      <c r="A701" s="167" t="s">
        <v>457</v>
      </c>
      <c r="B701" s="168" t="s">
        <v>3666</v>
      </c>
      <c r="C701" s="169" t="s">
        <v>3667</v>
      </c>
      <c r="D701" s="170" t="str">
        <f t="shared" si="34"/>
        <v>EL412780-ST</v>
      </c>
      <c r="E701" s="171" t="s">
        <v>3668</v>
      </c>
      <c r="F701" s="171" t="s">
        <v>132</v>
      </c>
      <c r="G701" s="171" t="s">
        <v>3669</v>
      </c>
      <c r="H701" s="172">
        <v>7.5</v>
      </c>
      <c r="I701" s="125">
        <v>7.99</v>
      </c>
      <c r="J701" s="126">
        <v>7.99</v>
      </c>
      <c r="K701" s="197">
        <v>7.99</v>
      </c>
      <c r="L701" s="247">
        <f t="shared" si="35"/>
        <v>0</v>
      </c>
      <c r="M701" s="214">
        <v>15.99</v>
      </c>
      <c r="N701" s="215">
        <v>3</v>
      </c>
      <c r="O701" s="215">
        <v>48</v>
      </c>
      <c r="P701" s="216"/>
      <c r="Q701" s="217"/>
      <c r="R701" s="38">
        <v>60</v>
      </c>
      <c r="S701" s="215" t="s">
        <v>3670</v>
      </c>
      <c r="T701" s="207" t="s">
        <v>117</v>
      </c>
      <c r="U701" s="238" t="s">
        <v>3671</v>
      </c>
      <c r="V701" s="207" t="s">
        <v>1250</v>
      </c>
      <c r="W701" s="207" t="s">
        <v>120</v>
      </c>
      <c r="X701" s="103">
        <v>37020</v>
      </c>
    </row>
    <row r="702" spans="1:24" s="57" customFormat="1" ht="15" customHeight="1" x14ac:dyDescent="0.2">
      <c r="A702" s="167" t="s">
        <v>292</v>
      </c>
      <c r="B702" s="168" t="s">
        <v>3672</v>
      </c>
      <c r="C702" s="169" t="s">
        <v>3673</v>
      </c>
      <c r="D702" s="170" t="str">
        <f t="shared" si="34"/>
        <v>EL412783-ST</v>
      </c>
      <c r="E702" s="171" t="s">
        <v>3674</v>
      </c>
      <c r="F702" s="171" t="s">
        <v>132</v>
      </c>
      <c r="G702" s="171" t="s">
        <v>1183</v>
      </c>
      <c r="H702" s="172">
        <v>14.9</v>
      </c>
      <c r="I702" s="125">
        <v>15.99</v>
      </c>
      <c r="J702" s="126">
        <v>15.99</v>
      </c>
      <c r="K702" s="197">
        <v>15.99</v>
      </c>
      <c r="L702" s="247">
        <f t="shared" si="35"/>
        <v>0</v>
      </c>
      <c r="M702" s="214">
        <v>31.99</v>
      </c>
      <c r="N702" s="215">
        <v>3</v>
      </c>
      <c r="O702" s="215">
        <v>12</v>
      </c>
      <c r="P702" s="216"/>
      <c r="Q702" s="217"/>
      <c r="R702" s="38">
        <v>85</v>
      </c>
      <c r="S702" s="215" t="s">
        <v>3675</v>
      </c>
      <c r="T702" s="207" t="s">
        <v>117</v>
      </c>
      <c r="U702" s="238" t="s">
        <v>3676</v>
      </c>
      <c r="V702" s="207" t="s">
        <v>1687</v>
      </c>
      <c r="W702" s="207" t="s">
        <v>120</v>
      </c>
      <c r="X702" s="103">
        <v>41728</v>
      </c>
    </row>
    <row r="703" spans="1:24" s="57" customFormat="1" ht="15" customHeight="1" x14ac:dyDescent="0.2">
      <c r="A703" s="167" t="s">
        <v>292</v>
      </c>
      <c r="B703" s="168" t="s">
        <v>3677</v>
      </c>
      <c r="C703" s="169" t="s">
        <v>3678</v>
      </c>
      <c r="D703" s="170" t="str">
        <f t="shared" si="34"/>
        <v>EL412784-ST</v>
      </c>
      <c r="E703" s="171" t="s">
        <v>3679</v>
      </c>
      <c r="F703" s="171" t="s">
        <v>132</v>
      </c>
      <c r="G703" s="171" t="s">
        <v>2340</v>
      </c>
      <c r="H703" s="172">
        <v>14.9</v>
      </c>
      <c r="I703" s="125">
        <v>15.99</v>
      </c>
      <c r="J703" s="126">
        <v>15.99</v>
      </c>
      <c r="K703" s="197">
        <v>15.99</v>
      </c>
      <c r="L703" s="247">
        <f t="shared" si="35"/>
        <v>0</v>
      </c>
      <c r="M703" s="214">
        <v>31.99</v>
      </c>
      <c r="N703" s="215">
        <v>3</v>
      </c>
      <c r="O703" s="215">
        <v>12</v>
      </c>
      <c r="P703" s="216"/>
      <c r="Q703" s="217"/>
      <c r="R703" s="218"/>
      <c r="S703" s="215" t="s">
        <v>3680</v>
      </c>
      <c r="T703" s="207" t="s">
        <v>117</v>
      </c>
      <c r="U703" s="238" t="s">
        <v>3681</v>
      </c>
      <c r="V703" s="207" t="s">
        <v>2343</v>
      </c>
      <c r="W703" s="207" t="s">
        <v>120</v>
      </c>
      <c r="X703" s="103">
        <v>41729</v>
      </c>
    </row>
    <row r="704" spans="1:24" s="57" customFormat="1" ht="15" customHeight="1" x14ac:dyDescent="0.2">
      <c r="A704" s="167" t="s">
        <v>292</v>
      </c>
      <c r="B704" s="168" t="s">
        <v>3682</v>
      </c>
      <c r="C704" s="169" t="s">
        <v>3683</v>
      </c>
      <c r="D704" s="170" t="str">
        <f t="shared" si="34"/>
        <v>EL412785-ST</v>
      </c>
      <c r="E704" s="171" t="s">
        <v>3684</v>
      </c>
      <c r="F704" s="171" t="s">
        <v>132</v>
      </c>
      <c r="G704" s="171" t="s">
        <v>3685</v>
      </c>
      <c r="H704" s="172">
        <v>14.9</v>
      </c>
      <c r="I704" s="125">
        <v>15.99</v>
      </c>
      <c r="J704" s="126">
        <v>15.99</v>
      </c>
      <c r="K704" s="197">
        <v>15.99</v>
      </c>
      <c r="L704" s="247">
        <f t="shared" si="35"/>
        <v>0</v>
      </c>
      <c r="M704" s="214">
        <v>31.99</v>
      </c>
      <c r="N704" s="215">
        <v>3</v>
      </c>
      <c r="O704" s="215">
        <v>12</v>
      </c>
      <c r="P704" s="216"/>
      <c r="Q704" s="217"/>
      <c r="R704" s="218"/>
      <c r="S704" s="215" t="s">
        <v>3686</v>
      </c>
      <c r="T704" s="207" t="s">
        <v>117</v>
      </c>
      <c r="U704" s="238" t="s">
        <v>3687</v>
      </c>
      <c r="V704" s="207" t="s">
        <v>2944</v>
      </c>
      <c r="W704" s="207" t="s">
        <v>120</v>
      </c>
      <c r="X704" s="103">
        <v>69203</v>
      </c>
    </row>
    <row r="705" spans="1:24" s="57" customFormat="1" ht="15" customHeight="1" x14ac:dyDescent="0.2">
      <c r="A705" s="167" t="s">
        <v>163</v>
      </c>
      <c r="B705" s="168" t="s">
        <v>3688</v>
      </c>
      <c r="C705" s="169" t="s">
        <v>3689</v>
      </c>
      <c r="D705" s="170" t="str">
        <f t="shared" si="34"/>
        <v>EL412790-ST</v>
      </c>
      <c r="E705" s="171" t="s">
        <v>3690</v>
      </c>
      <c r="F705" s="171" t="s">
        <v>132</v>
      </c>
      <c r="G705" s="171" t="s">
        <v>828</v>
      </c>
      <c r="H705" s="172">
        <v>17.5</v>
      </c>
      <c r="I705" s="125">
        <v>16.989999999999998</v>
      </c>
      <c r="J705" s="126">
        <v>16.989999999999998</v>
      </c>
      <c r="K705" s="197">
        <v>16.989999999999998</v>
      </c>
      <c r="L705" s="247">
        <f t="shared" si="35"/>
        <v>0</v>
      </c>
      <c r="M705" s="214">
        <v>32.99</v>
      </c>
      <c r="N705" s="215">
        <v>3</v>
      </c>
      <c r="O705" s="215">
        <v>24</v>
      </c>
      <c r="P705" s="216"/>
      <c r="Q705" s="217"/>
      <c r="R705" s="218"/>
      <c r="S705" s="215" t="s">
        <v>3691</v>
      </c>
      <c r="T705" s="207" t="s">
        <v>117</v>
      </c>
      <c r="U705" s="238" t="s">
        <v>3692</v>
      </c>
      <c r="V705" s="207" t="s">
        <v>798</v>
      </c>
      <c r="W705" s="207" t="s">
        <v>120</v>
      </c>
      <c r="X705" s="103">
        <v>46812</v>
      </c>
    </row>
    <row r="706" spans="1:24" s="57" customFormat="1" ht="15" customHeight="1" x14ac:dyDescent="0.2">
      <c r="A706" s="167" t="s">
        <v>169</v>
      </c>
      <c r="B706" s="168" t="s">
        <v>3693</v>
      </c>
      <c r="C706" s="169" t="s">
        <v>3694</v>
      </c>
      <c r="D706" s="170" t="str">
        <f t="shared" si="34"/>
        <v>EL412791-ST</v>
      </c>
      <c r="E706" s="171" t="s">
        <v>3695</v>
      </c>
      <c r="F706" s="171" t="s">
        <v>132</v>
      </c>
      <c r="G706" s="171" t="s">
        <v>1687</v>
      </c>
      <c r="H706" s="172">
        <v>14.95</v>
      </c>
      <c r="I706" s="125">
        <v>13.5</v>
      </c>
      <c r="J706" s="126">
        <v>13.5</v>
      </c>
      <c r="K706" s="197">
        <v>13.5</v>
      </c>
      <c r="L706" s="247">
        <f t="shared" si="35"/>
        <v>0</v>
      </c>
      <c r="M706" s="214">
        <v>26.99</v>
      </c>
      <c r="N706" s="215">
        <v>3</v>
      </c>
      <c r="O706" s="215">
        <v>48</v>
      </c>
      <c r="P706" s="216"/>
      <c r="Q706" s="217"/>
      <c r="R706" s="218"/>
      <c r="S706" s="215" t="s">
        <v>3696</v>
      </c>
      <c r="T706" s="207" t="s">
        <v>117</v>
      </c>
      <c r="U706" s="238" t="s">
        <v>3697</v>
      </c>
      <c r="V706" s="207" t="s">
        <v>1687</v>
      </c>
      <c r="W706" s="207" t="s">
        <v>120</v>
      </c>
      <c r="X706" s="103">
        <v>65503</v>
      </c>
    </row>
    <row r="707" spans="1:24" s="57" customFormat="1" ht="15" customHeight="1" x14ac:dyDescent="0.2">
      <c r="A707" s="167" t="s">
        <v>169</v>
      </c>
      <c r="B707" s="168" t="s">
        <v>3698</v>
      </c>
      <c r="C707" s="169" t="s">
        <v>3699</v>
      </c>
      <c r="D707" s="170" t="str">
        <f t="shared" si="34"/>
        <v>EL412792-ST</v>
      </c>
      <c r="E707" s="171" t="s">
        <v>3700</v>
      </c>
      <c r="F707" s="171" t="s">
        <v>132</v>
      </c>
      <c r="G707" s="171" t="s">
        <v>3701</v>
      </c>
      <c r="H707" s="172">
        <v>7.95</v>
      </c>
      <c r="I707" s="125">
        <v>8.5</v>
      </c>
      <c r="J707" s="126">
        <v>8.5</v>
      </c>
      <c r="K707" s="197">
        <v>8.5</v>
      </c>
      <c r="L707" s="247">
        <f t="shared" si="35"/>
        <v>0</v>
      </c>
      <c r="M707" s="214">
        <v>16.989999999999998</v>
      </c>
      <c r="N707" s="215">
        <v>3</v>
      </c>
      <c r="O707" s="215">
        <v>48</v>
      </c>
      <c r="P707" s="216"/>
      <c r="Q707" s="217"/>
      <c r="R707" s="218"/>
      <c r="S707" s="215" t="s">
        <v>3702</v>
      </c>
      <c r="T707" s="207" t="s">
        <v>117</v>
      </c>
      <c r="U707" s="238" t="s">
        <v>3703</v>
      </c>
      <c r="V707" s="207" t="s">
        <v>762</v>
      </c>
      <c r="W707" s="207" t="s">
        <v>120</v>
      </c>
      <c r="X707" s="103">
        <v>65501</v>
      </c>
    </row>
    <row r="708" spans="1:24" s="57" customFormat="1" ht="15" customHeight="1" x14ac:dyDescent="0.2">
      <c r="A708" s="167" t="s">
        <v>169</v>
      </c>
      <c r="B708" s="168" t="s">
        <v>3704</v>
      </c>
      <c r="C708" s="169" t="s">
        <v>3705</v>
      </c>
      <c r="D708" s="170" t="str">
        <f t="shared" si="34"/>
        <v>EL412793-ST</v>
      </c>
      <c r="E708" s="171" t="s">
        <v>3706</v>
      </c>
      <c r="F708" s="171" t="s">
        <v>132</v>
      </c>
      <c r="G708" s="171" t="s">
        <v>3701</v>
      </c>
      <c r="H708" s="172">
        <v>7.95</v>
      </c>
      <c r="I708" s="125">
        <v>8.5</v>
      </c>
      <c r="J708" s="126">
        <v>8.5</v>
      </c>
      <c r="K708" s="197">
        <v>8.5</v>
      </c>
      <c r="L708" s="247">
        <f t="shared" si="35"/>
        <v>0</v>
      </c>
      <c r="M708" s="214">
        <v>16.989999999999998</v>
      </c>
      <c r="N708" s="215">
        <v>3</v>
      </c>
      <c r="O708" s="215">
        <v>48</v>
      </c>
      <c r="P708" s="216"/>
      <c r="Q708" s="217"/>
      <c r="R708" s="218"/>
      <c r="S708" s="215" t="s">
        <v>3707</v>
      </c>
      <c r="T708" s="207" t="s">
        <v>117</v>
      </c>
      <c r="U708" s="238" t="s">
        <v>3708</v>
      </c>
      <c r="V708" s="207" t="s">
        <v>132</v>
      </c>
      <c r="W708" s="207" t="s">
        <v>120</v>
      </c>
      <c r="X708" s="103">
        <v>65502</v>
      </c>
    </row>
    <row r="709" spans="1:24" s="57" customFormat="1" ht="15" customHeight="1" x14ac:dyDescent="0.2">
      <c r="A709" s="167" t="s">
        <v>169</v>
      </c>
      <c r="B709" s="168" t="s">
        <v>3709</v>
      </c>
      <c r="C709" s="169" t="s">
        <v>3710</v>
      </c>
      <c r="D709" s="170" t="str">
        <f t="shared" si="34"/>
        <v>EL412794-ST</v>
      </c>
      <c r="E709" s="171" t="s">
        <v>3711</v>
      </c>
      <c r="F709" s="171" t="s">
        <v>132</v>
      </c>
      <c r="G709" s="171" t="s">
        <v>189</v>
      </c>
      <c r="H709" s="172">
        <v>8.9499999999999993</v>
      </c>
      <c r="I709" s="125">
        <v>10.99</v>
      </c>
      <c r="J709" s="126">
        <v>10.99</v>
      </c>
      <c r="K709" s="197">
        <v>10.99</v>
      </c>
      <c r="L709" s="247">
        <f t="shared" si="35"/>
        <v>0</v>
      </c>
      <c r="M709" s="214">
        <v>21.99</v>
      </c>
      <c r="N709" s="215">
        <v>3</v>
      </c>
      <c r="O709" s="215">
        <v>36</v>
      </c>
      <c r="P709" s="216"/>
      <c r="Q709" s="217"/>
      <c r="R709" s="38">
        <v>18</v>
      </c>
      <c r="S709" s="215" t="s">
        <v>3712</v>
      </c>
      <c r="T709" s="207" t="s">
        <v>117</v>
      </c>
      <c r="U709" s="238" t="s">
        <v>3713</v>
      </c>
      <c r="V709" s="207" t="s">
        <v>189</v>
      </c>
      <c r="W709" s="207" t="s">
        <v>120</v>
      </c>
      <c r="X709" s="103">
        <v>65495</v>
      </c>
    </row>
    <row r="710" spans="1:24" s="57" customFormat="1" ht="15" customHeight="1" x14ac:dyDescent="0.2">
      <c r="A710" s="167" t="s">
        <v>169</v>
      </c>
      <c r="B710" s="168" t="s">
        <v>3714</v>
      </c>
      <c r="C710" s="169" t="s">
        <v>3715</v>
      </c>
      <c r="D710" s="170" t="str">
        <f t="shared" si="34"/>
        <v>EL412795-ST</v>
      </c>
      <c r="E710" s="171" t="s">
        <v>3716</v>
      </c>
      <c r="F710" s="171" t="s">
        <v>132</v>
      </c>
      <c r="G710" s="171" t="s">
        <v>189</v>
      </c>
      <c r="H710" s="172">
        <v>8.9499999999999993</v>
      </c>
      <c r="I710" s="125">
        <v>10.99</v>
      </c>
      <c r="J710" s="126">
        <v>10.99</v>
      </c>
      <c r="K710" s="197">
        <v>10.99</v>
      </c>
      <c r="L710" s="247">
        <f t="shared" si="35"/>
        <v>0</v>
      </c>
      <c r="M710" s="214">
        <v>21.99</v>
      </c>
      <c r="N710" s="215">
        <v>3</v>
      </c>
      <c r="O710" s="215">
        <v>96</v>
      </c>
      <c r="P710" s="216"/>
      <c r="Q710" s="217"/>
      <c r="R710" s="218"/>
      <c r="S710" s="215" t="s">
        <v>3717</v>
      </c>
      <c r="T710" s="207" t="s">
        <v>117</v>
      </c>
      <c r="U710" s="238" t="s">
        <v>3718</v>
      </c>
      <c r="V710" s="207" t="s">
        <v>189</v>
      </c>
      <c r="W710" s="207" t="s">
        <v>120</v>
      </c>
      <c r="X710" s="103">
        <v>65496</v>
      </c>
    </row>
    <row r="711" spans="1:24" s="57" customFormat="1" ht="15" customHeight="1" x14ac:dyDescent="0.2">
      <c r="A711" s="167" t="s">
        <v>200</v>
      </c>
      <c r="B711" s="168" t="s">
        <v>3719</v>
      </c>
      <c r="C711" s="169" t="s">
        <v>3720</v>
      </c>
      <c r="D711" s="170" t="str">
        <f t="shared" si="34"/>
        <v>EL412800-ST</v>
      </c>
      <c r="E711" s="171" t="s">
        <v>3721</v>
      </c>
      <c r="F711" s="171" t="s">
        <v>132</v>
      </c>
      <c r="G711" s="171" t="s">
        <v>1413</v>
      </c>
      <c r="H711" s="172">
        <v>8.5</v>
      </c>
      <c r="I711" s="125">
        <v>10.99</v>
      </c>
      <c r="J711" s="126">
        <v>10.99</v>
      </c>
      <c r="K711" s="197">
        <v>10.99</v>
      </c>
      <c r="L711" s="247">
        <f t="shared" si="35"/>
        <v>0</v>
      </c>
      <c r="M711" s="214">
        <v>21.99</v>
      </c>
      <c r="N711" s="215">
        <v>3</v>
      </c>
      <c r="O711" s="215">
        <v>48</v>
      </c>
      <c r="P711" s="216"/>
      <c r="Q711" s="217"/>
      <c r="R711" s="218"/>
      <c r="S711" s="215" t="s">
        <v>3722</v>
      </c>
      <c r="T711" s="207" t="s">
        <v>117</v>
      </c>
      <c r="U711" s="238" t="s">
        <v>3723</v>
      </c>
      <c r="V711" s="207" t="s">
        <v>1396</v>
      </c>
      <c r="W711" s="207" t="s">
        <v>120</v>
      </c>
      <c r="X711" s="103">
        <v>71643</v>
      </c>
    </row>
    <row r="712" spans="1:24" s="57" customFormat="1" ht="15" customHeight="1" x14ac:dyDescent="0.2">
      <c r="A712" s="167" t="s">
        <v>192</v>
      </c>
      <c r="B712" s="168" t="s">
        <v>3724</v>
      </c>
      <c r="C712" s="169" t="s">
        <v>3725</v>
      </c>
      <c r="D712" s="170" t="str">
        <f t="shared" si="34"/>
        <v>EL412801-ST</v>
      </c>
      <c r="E712" s="171" t="s">
        <v>3726</v>
      </c>
      <c r="F712" s="171" t="s">
        <v>132</v>
      </c>
      <c r="G712" s="171" t="s">
        <v>204</v>
      </c>
      <c r="H712" s="172">
        <v>12.5</v>
      </c>
      <c r="I712" s="125">
        <v>13.5</v>
      </c>
      <c r="J712" s="126">
        <v>13.5</v>
      </c>
      <c r="K712" s="197">
        <v>13.5</v>
      </c>
      <c r="L712" s="247">
        <f t="shared" si="35"/>
        <v>0</v>
      </c>
      <c r="M712" s="214">
        <v>26.99</v>
      </c>
      <c r="N712" s="215">
        <v>3</v>
      </c>
      <c r="O712" s="215">
        <v>48</v>
      </c>
      <c r="P712" s="216"/>
      <c r="Q712" s="217"/>
      <c r="R712" s="218"/>
      <c r="S712" s="215" t="s">
        <v>3727</v>
      </c>
      <c r="T712" s="207" t="s">
        <v>198</v>
      </c>
      <c r="U712" s="238" t="s">
        <v>3728</v>
      </c>
      <c r="V712" s="207" t="s">
        <v>2005</v>
      </c>
      <c r="W712" s="207" t="s">
        <v>120</v>
      </c>
      <c r="X712" s="103">
        <v>80794</v>
      </c>
    </row>
    <row r="713" spans="1:24" s="57" customFormat="1" ht="15" customHeight="1" x14ac:dyDescent="0.2">
      <c r="A713" s="167" t="s">
        <v>200</v>
      </c>
      <c r="B713" s="168" t="s">
        <v>3729</v>
      </c>
      <c r="C713" s="169" t="s">
        <v>3730</v>
      </c>
      <c r="D713" s="170" t="str">
        <f t="shared" si="34"/>
        <v>EL412802-ST</v>
      </c>
      <c r="E713" s="171" t="s">
        <v>3731</v>
      </c>
      <c r="F713" s="171" t="s">
        <v>132</v>
      </c>
      <c r="G713" s="171" t="s">
        <v>183</v>
      </c>
      <c r="H713" s="172">
        <v>9.99</v>
      </c>
      <c r="I713" s="125">
        <v>10.99</v>
      </c>
      <c r="J713" s="126">
        <v>10.99</v>
      </c>
      <c r="K713" s="197">
        <v>10.99</v>
      </c>
      <c r="L713" s="247">
        <f t="shared" si="35"/>
        <v>0</v>
      </c>
      <c r="M713" s="214">
        <v>21.99</v>
      </c>
      <c r="N713" s="215">
        <v>3</v>
      </c>
      <c r="O713" s="215">
        <v>24</v>
      </c>
      <c r="P713" s="216"/>
      <c r="Q713" s="217"/>
      <c r="R713" s="218"/>
      <c r="S713" s="215" t="s">
        <v>3732</v>
      </c>
      <c r="T713" s="207" t="s">
        <v>198</v>
      </c>
      <c r="U713" s="238" t="s">
        <v>3733</v>
      </c>
      <c r="V713" s="207" t="s">
        <v>183</v>
      </c>
      <c r="W713" s="207" t="s">
        <v>120</v>
      </c>
      <c r="X713" s="103">
        <v>74251</v>
      </c>
    </row>
    <row r="714" spans="1:24" s="57" customFormat="1" ht="15" customHeight="1" x14ac:dyDescent="0.2">
      <c r="A714" s="167" t="s">
        <v>192</v>
      </c>
      <c r="B714" s="168" t="s">
        <v>3734</v>
      </c>
      <c r="C714" s="169" t="s">
        <v>3735</v>
      </c>
      <c r="D714" s="170" t="str">
        <f t="shared" si="34"/>
        <v>EL412803-ST</v>
      </c>
      <c r="E714" s="171" t="s">
        <v>3736</v>
      </c>
      <c r="F714" s="171" t="s">
        <v>132</v>
      </c>
      <c r="G714" s="171" t="s">
        <v>1413</v>
      </c>
      <c r="H714" s="172">
        <v>9.99</v>
      </c>
      <c r="I714" s="125">
        <v>10.99</v>
      </c>
      <c r="J714" s="126">
        <v>10.99</v>
      </c>
      <c r="K714" s="197">
        <v>10.99</v>
      </c>
      <c r="L714" s="247">
        <f t="shared" si="35"/>
        <v>0</v>
      </c>
      <c r="M714" s="214">
        <v>21.99</v>
      </c>
      <c r="N714" s="215">
        <v>3</v>
      </c>
      <c r="O714" s="215">
        <v>48</v>
      </c>
      <c r="P714" s="216"/>
      <c r="Q714" s="217"/>
      <c r="R714" s="218"/>
      <c r="S714" s="215" t="s">
        <v>3737</v>
      </c>
      <c r="T714" s="207" t="s">
        <v>198</v>
      </c>
      <c r="U714" s="238" t="s">
        <v>3738</v>
      </c>
      <c r="V714" s="207" t="s">
        <v>3739</v>
      </c>
      <c r="W714" s="207" t="s">
        <v>120</v>
      </c>
      <c r="X714" s="103">
        <v>77647</v>
      </c>
    </row>
    <row r="715" spans="1:24" s="57" customFormat="1" ht="15" customHeight="1" x14ac:dyDescent="0.2">
      <c r="A715" s="167" t="s">
        <v>192</v>
      </c>
      <c r="B715" s="168" t="s">
        <v>3740</v>
      </c>
      <c r="C715" s="169" t="s">
        <v>3741</v>
      </c>
      <c r="D715" s="170" t="str">
        <f t="shared" si="34"/>
        <v>EL412804-ST</v>
      </c>
      <c r="E715" s="171" t="s">
        <v>3742</v>
      </c>
      <c r="F715" s="171" t="s">
        <v>132</v>
      </c>
      <c r="G715" s="171" t="s">
        <v>1413</v>
      </c>
      <c r="H715" s="172">
        <v>9.99</v>
      </c>
      <c r="I715" s="125">
        <v>10.99</v>
      </c>
      <c r="J715" s="126">
        <v>10.99</v>
      </c>
      <c r="K715" s="197">
        <v>10.99</v>
      </c>
      <c r="L715" s="247">
        <f t="shared" si="35"/>
        <v>0</v>
      </c>
      <c r="M715" s="214">
        <v>21.99</v>
      </c>
      <c r="N715" s="215">
        <v>3</v>
      </c>
      <c r="O715" s="215">
        <v>48</v>
      </c>
      <c r="P715" s="216"/>
      <c r="Q715" s="217"/>
      <c r="R715" s="218"/>
      <c r="S715" s="215" t="s">
        <v>3743</v>
      </c>
      <c r="T715" s="207" t="s">
        <v>198</v>
      </c>
      <c r="U715" s="238" t="s">
        <v>3744</v>
      </c>
      <c r="V715" s="207" t="s">
        <v>3739</v>
      </c>
      <c r="W715" s="207" t="s">
        <v>120</v>
      </c>
      <c r="X715" s="103">
        <v>77648</v>
      </c>
    </row>
    <row r="716" spans="1:24" s="57" customFormat="1" ht="15" customHeight="1" x14ac:dyDescent="0.2">
      <c r="A716" s="167" t="s">
        <v>192</v>
      </c>
      <c r="B716" s="168" t="s">
        <v>3745</v>
      </c>
      <c r="C716" s="169" t="s">
        <v>3746</v>
      </c>
      <c r="D716" s="170" t="str">
        <f t="shared" si="34"/>
        <v>EL412805-ST</v>
      </c>
      <c r="E716" s="171" t="s">
        <v>3747</v>
      </c>
      <c r="F716" s="171" t="s">
        <v>132</v>
      </c>
      <c r="G716" s="171" t="s">
        <v>1413</v>
      </c>
      <c r="H716" s="172">
        <v>9.99</v>
      </c>
      <c r="I716" s="125">
        <v>10.99</v>
      </c>
      <c r="J716" s="126">
        <v>10.99</v>
      </c>
      <c r="K716" s="197">
        <v>10.99</v>
      </c>
      <c r="L716" s="247">
        <f t="shared" si="35"/>
        <v>0</v>
      </c>
      <c r="M716" s="214">
        <v>21.99</v>
      </c>
      <c r="N716" s="215">
        <v>3</v>
      </c>
      <c r="O716" s="215">
        <v>48</v>
      </c>
      <c r="P716" s="216"/>
      <c r="Q716" s="217"/>
      <c r="R716" s="218"/>
      <c r="S716" s="215" t="s">
        <v>3748</v>
      </c>
      <c r="T716" s="207" t="s">
        <v>198</v>
      </c>
      <c r="U716" s="238" t="s">
        <v>3749</v>
      </c>
      <c r="V716" s="207" t="s">
        <v>3739</v>
      </c>
      <c r="W716" s="207" t="s">
        <v>120</v>
      </c>
      <c r="X716" s="103">
        <v>77649</v>
      </c>
    </row>
    <row r="717" spans="1:24" s="57" customFormat="1" ht="15" customHeight="1" x14ac:dyDescent="0.2">
      <c r="A717" s="173" t="s">
        <v>346</v>
      </c>
      <c r="B717" s="168" t="s">
        <v>3750</v>
      </c>
      <c r="C717" s="169" t="s">
        <v>3751</v>
      </c>
      <c r="D717" s="170" t="str">
        <f t="shared" si="34"/>
        <v>EL412806-ST</v>
      </c>
      <c r="E717" s="171" t="s">
        <v>3752</v>
      </c>
      <c r="F717" s="171" t="s">
        <v>132</v>
      </c>
      <c r="G717" s="174" t="s">
        <v>1186</v>
      </c>
      <c r="H717" s="172">
        <v>16.5</v>
      </c>
      <c r="I717" s="125">
        <v>16.5</v>
      </c>
      <c r="J717" s="126">
        <v>16.5</v>
      </c>
      <c r="K717" s="197">
        <v>16.5</v>
      </c>
      <c r="L717" s="247">
        <f t="shared" si="35"/>
        <v>0</v>
      </c>
      <c r="M717" s="214">
        <v>32.99</v>
      </c>
      <c r="N717" s="215">
        <v>3</v>
      </c>
      <c r="O717" s="215">
        <v>36</v>
      </c>
      <c r="P717" s="216"/>
      <c r="Q717" s="217"/>
      <c r="R717" s="218"/>
      <c r="S717" s="215" t="s">
        <v>3753</v>
      </c>
      <c r="T717" s="207" t="s">
        <v>198</v>
      </c>
      <c r="U717" s="238" t="s">
        <v>3754</v>
      </c>
      <c r="V717" s="207" t="s">
        <v>3739</v>
      </c>
      <c r="W717" s="207" t="s">
        <v>120</v>
      </c>
      <c r="X717" s="103">
        <v>83490</v>
      </c>
    </row>
    <row r="718" spans="1:24" s="57" customFormat="1" ht="15" customHeight="1" x14ac:dyDescent="0.2">
      <c r="A718" s="167" t="s">
        <v>200</v>
      </c>
      <c r="B718" s="168" t="s">
        <v>3755</v>
      </c>
      <c r="C718" s="169" t="s">
        <v>3756</v>
      </c>
      <c r="D718" s="170" t="str">
        <f t="shared" si="34"/>
        <v>EL412807-ST</v>
      </c>
      <c r="E718" s="171" t="s">
        <v>3757</v>
      </c>
      <c r="F718" s="171" t="s">
        <v>132</v>
      </c>
      <c r="G718" s="171" t="s">
        <v>1413</v>
      </c>
      <c r="H718" s="172">
        <v>7.5</v>
      </c>
      <c r="I718" s="125">
        <v>10.99</v>
      </c>
      <c r="J718" s="126">
        <v>10.99</v>
      </c>
      <c r="K718" s="197">
        <v>10.99</v>
      </c>
      <c r="L718" s="247">
        <f t="shared" si="35"/>
        <v>0</v>
      </c>
      <c r="M718" s="214">
        <v>21.99</v>
      </c>
      <c r="N718" s="215">
        <v>3</v>
      </c>
      <c r="O718" s="215">
        <v>96</v>
      </c>
      <c r="P718" s="216"/>
      <c r="Q718" s="217"/>
      <c r="R718" s="218"/>
      <c r="S718" s="215" t="s">
        <v>3758</v>
      </c>
      <c r="T718" s="207" t="s">
        <v>117</v>
      </c>
      <c r="U718" s="238" t="s">
        <v>3759</v>
      </c>
      <c r="V718" s="207" t="s">
        <v>3760</v>
      </c>
      <c r="W718" s="207" t="s">
        <v>120</v>
      </c>
      <c r="X718" s="103">
        <v>71268</v>
      </c>
    </row>
    <row r="719" spans="1:24" s="57" customFormat="1" ht="15" customHeight="1" x14ac:dyDescent="0.2">
      <c r="A719" s="167" t="s">
        <v>200</v>
      </c>
      <c r="B719" s="168" t="s">
        <v>3761</v>
      </c>
      <c r="C719" s="169" t="s">
        <v>3762</v>
      </c>
      <c r="D719" s="170" t="str">
        <f t="shared" si="34"/>
        <v>EL412808-ST</v>
      </c>
      <c r="E719" s="171" t="s">
        <v>3763</v>
      </c>
      <c r="F719" s="171" t="s">
        <v>132</v>
      </c>
      <c r="G719" s="171" t="s">
        <v>1413</v>
      </c>
      <c r="H719" s="172">
        <v>7.5</v>
      </c>
      <c r="I719" s="125">
        <v>10.99</v>
      </c>
      <c r="J719" s="126">
        <v>10.99</v>
      </c>
      <c r="K719" s="197">
        <v>10.99</v>
      </c>
      <c r="L719" s="247">
        <f t="shared" si="35"/>
        <v>0</v>
      </c>
      <c r="M719" s="214">
        <v>21.99</v>
      </c>
      <c r="N719" s="215">
        <v>3</v>
      </c>
      <c r="O719" s="215">
        <v>96</v>
      </c>
      <c r="P719" s="216"/>
      <c r="Q719" s="217"/>
      <c r="R719" s="218"/>
      <c r="S719" s="215" t="s">
        <v>3764</v>
      </c>
      <c r="T719" s="207" t="s">
        <v>117</v>
      </c>
      <c r="U719" s="238" t="s">
        <v>3765</v>
      </c>
      <c r="V719" s="207" t="s">
        <v>3760</v>
      </c>
      <c r="W719" s="207" t="s">
        <v>120</v>
      </c>
      <c r="X719" s="103">
        <v>71272</v>
      </c>
    </row>
    <row r="720" spans="1:24" s="57" customFormat="1" ht="15" customHeight="1" x14ac:dyDescent="0.2">
      <c r="A720" s="167" t="s">
        <v>200</v>
      </c>
      <c r="B720" s="168" t="s">
        <v>3766</v>
      </c>
      <c r="C720" s="169" t="s">
        <v>3767</v>
      </c>
      <c r="D720" s="170" t="str">
        <f t="shared" si="34"/>
        <v>EL412809-ST</v>
      </c>
      <c r="E720" s="171" t="s">
        <v>3768</v>
      </c>
      <c r="F720" s="171" t="s">
        <v>132</v>
      </c>
      <c r="G720" s="171" t="s">
        <v>1413</v>
      </c>
      <c r="H720" s="172">
        <v>9.99</v>
      </c>
      <c r="I720" s="125">
        <v>10.99</v>
      </c>
      <c r="J720" s="126">
        <v>10.99</v>
      </c>
      <c r="K720" s="197">
        <v>10.99</v>
      </c>
      <c r="L720" s="247">
        <f t="shared" si="35"/>
        <v>0</v>
      </c>
      <c r="M720" s="214">
        <v>21.99</v>
      </c>
      <c r="N720" s="215">
        <v>3</v>
      </c>
      <c r="O720" s="215">
        <v>48</v>
      </c>
      <c r="P720" s="216"/>
      <c r="Q720" s="217"/>
      <c r="R720" s="218"/>
      <c r="S720" s="215" t="s">
        <v>3769</v>
      </c>
      <c r="T720" s="207" t="s">
        <v>117</v>
      </c>
      <c r="U720" s="238" t="s">
        <v>3770</v>
      </c>
      <c r="V720" s="207" t="s">
        <v>3760</v>
      </c>
      <c r="W720" s="207" t="s">
        <v>120</v>
      </c>
      <c r="X720" s="103">
        <v>71283</v>
      </c>
    </row>
    <row r="721" spans="1:24" s="57" customFormat="1" ht="15" customHeight="1" x14ac:dyDescent="0.2">
      <c r="A721" s="167" t="s">
        <v>200</v>
      </c>
      <c r="B721" s="168" t="s">
        <v>3771</v>
      </c>
      <c r="C721" s="169" t="s">
        <v>3772</v>
      </c>
      <c r="D721" s="170" t="str">
        <f t="shared" si="34"/>
        <v>EL412810-ST</v>
      </c>
      <c r="E721" s="171" t="s">
        <v>3773</v>
      </c>
      <c r="F721" s="171" t="s">
        <v>132</v>
      </c>
      <c r="G721" s="171" t="s">
        <v>1413</v>
      </c>
      <c r="H721" s="172">
        <v>9.99</v>
      </c>
      <c r="I721" s="125">
        <v>10.99</v>
      </c>
      <c r="J721" s="126">
        <v>10.99</v>
      </c>
      <c r="K721" s="197">
        <v>10.99</v>
      </c>
      <c r="L721" s="247">
        <f t="shared" si="35"/>
        <v>0</v>
      </c>
      <c r="M721" s="214">
        <v>21.99</v>
      </c>
      <c r="N721" s="215">
        <v>3</v>
      </c>
      <c r="O721" s="215">
        <v>36</v>
      </c>
      <c r="P721" s="216"/>
      <c r="Q721" s="217"/>
      <c r="R721" s="218"/>
      <c r="S721" s="215" t="s">
        <v>3774</v>
      </c>
      <c r="T721" s="207" t="s">
        <v>117</v>
      </c>
      <c r="U721" s="238" t="s">
        <v>3775</v>
      </c>
      <c r="V721" s="207" t="s">
        <v>485</v>
      </c>
      <c r="W721" s="207" t="s">
        <v>120</v>
      </c>
      <c r="X721" s="103">
        <v>71269</v>
      </c>
    </row>
    <row r="722" spans="1:24" s="57" customFormat="1" ht="15" customHeight="1" x14ac:dyDescent="0.2">
      <c r="A722" s="167" t="s">
        <v>200</v>
      </c>
      <c r="B722" s="168" t="s">
        <v>3776</v>
      </c>
      <c r="C722" s="169" t="s">
        <v>3777</v>
      </c>
      <c r="D722" s="170" t="str">
        <f t="shared" si="34"/>
        <v>EL412811-ST</v>
      </c>
      <c r="E722" s="171" t="s">
        <v>3778</v>
      </c>
      <c r="F722" s="171" t="s">
        <v>132</v>
      </c>
      <c r="G722" s="171" t="s">
        <v>1413</v>
      </c>
      <c r="H722" s="172">
        <v>9.9499999999999993</v>
      </c>
      <c r="I722" s="125">
        <v>10.99</v>
      </c>
      <c r="J722" s="126">
        <v>10.99</v>
      </c>
      <c r="K722" s="197">
        <v>10.99</v>
      </c>
      <c r="L722" s="247">
        <f t="shared" si="35"/>
        <v>0</v>
      </c>
      <c r="M722" s="214">
        <v>21.99</v>
      </c>
      <c r="N722" s="215">
        <v>3</v>
      </c>
      <c r="O722" s="215">
        <v>48</v>
      </c>
      <c r="P722" s="216"/>
      <c r="Q722" s="217"/>
      <c r="R722" s="218"/>
      <c r="S722" s="215" t="s">
        <v>3779</v>
      </c>
      <c r="T722" s="207" t="s">
        <v>117</v>
      </c>
      <c r="U722" s="238" t="s">
        <v>3780</v>
      </c>
      <c r="V722" s="207" t="s">
        <v>485</v>
      </c>
      <c r="W722" s="207" t="s">
        <v>120</v>
      </c>
      <c r="X722" s="103">
        <v>71121</v>
      </c>
    </row>
    <row r="723" spans="1:24" s="57" customFormat="1" ht="15" customHeight="1" x14ac:dyDescent="0.2">
      <c r="A723" s="167" t="s">
        <v>192</v>
      </c>
      <c r="B723" s="168" t="s">
        <v>3781</v>
      </c>
      <c r="C723" s="169" t="s">
        <v>3782</v>
      </c>
      <c r="D723" s="170" t="str">
        <f t="shared" si="34"/>
        <v>EL412812-ST</v>
      </c>
      <c r="E723" s="171" t="s">
        <v>3783</v>
      </c>
      <c r="F723" s="171" t="s">
        <v>132</v>
      </c>
      <c r="G723" s="171" t="s">
        <v>1413</v>
      </c>
      <c r="H723" s="172">
        <v>9.99</v>
      </c>
      <c r="I723" s="125">
        <v>10.99</v>
      </c>
      <c r="J723" s="126">
        <v>10.99</v>
      </c>
      <c r="K723" s="197">
        <v>10.99</v>
      </c>
      <c r="L723" s="247">
        <f t="shared" si="35"/>
        <v>0</v>
      </c>
      <c r="M723" s="214">
        <v>21.99</v>
      </c>
      <c r="N723" s="215">
        <v>3</v>
      </c>
      <c r="O723" s="215">
        <v>36</v>
      </c>
      <c r="P723" s="216"/>
      <c r="Q723" s="217"/>
      <c r="R723" s="218"/>
      <c r="S723" s="215" t="s">
        <v>3784</v>
      </c>
      <c r="T723" s="207" t="s">
        <v>198</v>
      </c>
      <c r="U723" s="238" t="s">
        <v>3785</v>
      </c>
      <c r="V723" s="207" t="s">
        <v>132</v>
      </c>
      <c r="W723" s="207" t="s">
        <v>120</v>
      </c>
      <c r="X723" s="103">
        <v>80311</v>
      </c>
    </row>
    <row r="724" spans="1:24" s="57" customFormat="1" ht="15" customHeight="1" x14ac:dyDescent="0.2">
      <c r="A724" s="167" t="s">
        <v>192</v>
      </c>
      <c r="B724" s="168" t="s">
        <v>3786</v>
      </c>
      <c r="C724" s="169" t="s">
        <v>3787</v>
      </c>
      <c r="D724" s="170" t="str">
        <f t="shared" si="34"/>
        <v>EL412813-ST</v>
      </c>
      <c r="E724" s="171" t="s">
        <v>3788</v>
      </c>
      <c r="F724" s="171" t="s">
        <v>132</v>
      </c>
      <c r="G724" s="171" t="s">
        <v>1413</v>
      </c>
      <c r="H724" s="172">
        <v>9.99</v>
      </c>
      <c r="I724" s="125">
        <v>10.99</v>
      </c>
      <c r="J724" s="126">
        <v>10.99</v>
      </c>
      <c r="K724" s="197">
        <v>10.99</v>
      </c>
      <c r="L724" s="247">
        <f t="shared" si="35"/>
        <v>0</v>
      </c>
      <c r="M724" s="214">
        <v>21.99</v>
      </c>
      <c r="N724" s="215">
        <v>3</v>
      </c>
      <c r="O724" s="215">
        <v>36</v>
      </c>
      <c r="P724" s="216"/>
      <c r="Q724" s="217"/>
      <c r="R724" s="218"/>
      <c r="S724" s="215" t="s">
        <v>3789</v>
      </c>
      <c r="T724" s="207" t="s">
        <v>198</v>
      </c>
      <c r="U724" s="238" t="s">
        <v>3790</v>
      </c>
      <c r="V724" s="207" t="s">
        <v>132</v>
      </c>
      <c r="W724" s="207" t="s">
        <v>120</v>
      </c>
      <c r="X724" s="103">
        <v>80308</v>
      </c>
    </row>
    <row r="725" spans="1:24" s="57" customFormat="1" ht="15" customHeight="1" x14ac:dyDescent="0.2">
      <c r="A725" s="167" t="s">
        <v>192</v>
      </c>
      <c r="B725" s="168" t="s">
        <v>3791</v>
      </c>
      <c r="C725" s="169" t="s">
        <v>3792</v>
      </c>
      <c r="D725" s="170" t="str">
        <f t="shared" si="34"/>
        <v>EL412814-ST</v>
      </c>
      <c r="E725" s="171" t="s">
        <v>3793</v>
      </c>
      <c r="F725" s="171" t="s">
        <v>132</v>
      </c>
      <c r="G725" s="171" t="s">
        <v>1413</v>
      </c>
      <c r="H725" s="172">
        <v>9.99</v>
      </c>
      <c r="I725" s="125">
        <v>10.99</v>
      </c>
      <c r="J725" s="126">
        <v>10.99</v>
      </c>
      <c r="K725" s="197">
        <v>10.99</v>
      </c>
      <c r="L725" s="247">
        <f t="shared" si="35"/>
        <v>0</v>
      </c>
      <c r="M725" s="214">
        <v>21.99</v>
      </c>
      <c r="N725" s="215">
        <v>3</v>
      </c>
      <c r="O725" s="215">
        <v>48</v>
      </c>
      <c r="P725" s="216"/>
      <c r="Q725" s="217"/>
      <c r="R725" s="218"/>
      <c r="S725" s="215" t="s">
        <v>3794</v>
      </c>
      <c r="T725" s="207" t="s">
        <v>198</v>
      </c>
      <c r="U725" s="238" t="s">
        <v>3795</v>
      </c>
      <c r="V725" s="207" t="s">
        <v>132</v>
      </c>
      <c r="W725" s="207" t="s">
        <v>120</v>
      </c>
      <c r="X725" s="103">
        <v>78415</v>
      </c>
    </row>
    <row r="726" spans="1:24" s="57" customFormat="1" ht="15" customHeight="1" x14ac:dyDescent="0.2">
      <c r="A726" s="167" t="s">
        <v>192</v>
      </c>
      <c r="B726" s="168" t="s">
        <v>3796</v>
      </c>
      <c r="C726" s="169" t="s">
        <v>3797</v>
      </c>
      <c r="D726" s="170" t="str">
        <f t="shared" si="34"/>
        <v>EL412815-ST</v>
      </c>
      <c r="E726" s="171" t="s">
        <v>3798</v>
      </c>
      <c r="F726" s="171" t="s">
        <v>132</v>
      </c>
      <c r="G726" s="171" t="s">
        <v>1413</v>
      </c>
      <c r="H726" s="172">
        <v>9.99</v>
      </c>
      <c r="I726" s="125">
        <v>10.99</v>
      </c>
      <c r="J726" s="126">
        <v>10.99</v>
      </c>
      <c r="K726" s="197">
        <v>10.99</v>
      </c>
      <c r="L726" s="247">
        <f t="shared" si="35"/>
        <v>0</v>
      </c>
      <c r="M726" s="214">
        <v>21.99</v>
      </c>
      <c r="N726" s="215">
        <v>3</v>
      </c>
      <c r="O726" s="215">
        <v>48</v>
      </c>
      <c r="P726" s="216"/>
      <c r="Q726" s="217"/>
      <c r="R726" s="218"/>
      <c r="S726" s="215" t="s">
        <v>3799</v>
      </c>
      <c r="T726" s="207" t="s">
        <v>198</v>
      </c>
      <c r="U726" s="238" t="s">
        <v>3800</v>
      </c>
      <c r="V726" s="207" t="s">
        <v>3801</v>
      </c>
      <c r="W726" s="207" t="s">
        <v>120</v>
      </c>
      <c r="X726" s="103">
        <v>80310</v>
      </c>
    </row>
    <row r="727" spans="1:24" s="57" customFormat="1" ht="15" customHeight="1" x14ac:dyDescent="0.2">
      <c r="A727" s="167" t="s">
        <v>200</v>
      </c>
      <c r="B727" s="168" t="s">
        <v>3802</v>
      </c>
      <c r="C727" s="169" t="s">
        <v>3803</v>
      </c>
      <c r="D727" s="170" t="str">
        <f t="shared" si="34"/>
        <v>EL412816-ST</v>
      </c>
      <c r="E727" s="171" t="s">
        <v>3804</v>
      </c>
      <c r="F727" s="171" t="s">
        <v>132</v>
      </c>
      <c r="G727" s="171" t="s">
        <v>1413</v>
      </c>
      <c r="H727" s="172">
        <v>9.99</v>
      </c>
      <c r="I727" s="125">
        <v>10.99</v>
      </c>
      <c r="J727" s="126">
        <v>10.99</v>
      </c>
      <c r="K727" s="197">
        <v>10.99</v>
      </c>
      <c r="L727" s="247">
        <f t="shared" si="35"/>
        <v>0</v>
      </c>
      <c r="M727" s="214">
        <v>21.99</v>
      </c>
      <c r="N727" s="215">
        <v>3</v>
      </c>
      <c r="O727" s="215">
        <v>48</v>
      </c>
      <c r="P727" s="216"/>
      <c r="Q727" s="217"/>
      <c r="R727" s="218"/>
      <c r="S727" s="215" t="s">
        <v>3805</v>
      </c>
      <c r="T727" s="207" t="s">
        <v>117</v>
      </c>
      <c r="U727" s="238" t="s">
        <v>3806</v>
      </c>
      <c r="V727" s="207" t="s">
        <v>3801</v>
      </c>
      <c r="W727" s="207" t="s">
        <v>120</v>
      </c>
      <c r="X727" s="103">
        <v>72228</v>
      </c>
    </row>
    <row r="728" spans="1:24" s="57" customFormat="1" ht="15" customHeight="1" x14ac:dyDescent="0.2">
      <c r="A728" s="167" t="s">
        <v>192</v>
      </c>
      <c r="B728" s="168" t="s">
        <v>3807</v>
      </c>
      <c r="C728" s="169" t="s">
        <v>3808</v>
      </c>
      <c r="D728" s="170" t="str">
        <f t="shared" ref="D728:D791" si="36">HYPERLINK(U728,C728)</f>
        <v>EL412817-ST</v>
      </c>
      <c r="E728" s="171" t="s">
        <v>3809</v>
      </c>
      <c r="F728" s="171" t="s">
        <v>132</v>
      </c>
      <c r="G728" s="171" t="s">
        <v>1413</v>
      </c>
      <c r="H728" s="172">
        <v>9.99</v>
      </c>
      <c r="I728" s="125">
        <v>10.99</v>
      </c>
      <c r="J728" s="126">
        <v>10.99</v>
      </c>
      <c r="K728" s="197">
        <v>10.99</v>
      </c>
      <c r="L728" s="247">
        <f t="shared" ref="L728:L791" si="37">K728-J728</f>
        <v>0</v>
      </c>
      <c r="M728" s="214">
        <v>21.99</v>
      </c>
      <c r="N728" s="215">
        <v>3</v>
      </c>
      <c r="O728" s="215">
        <v>48</v>
      </c>
      <c r="P728" s="216"/>
      <c r="Q728" s="217"/>
      <c r="R728" s="218"/>
      <c r="S728" s="215" t="s">
        <v>3810</v>
      </c>
      <c r="T728" s="207" t="s">
        <v>198</v>
      </c>
      <c r="U728" s="238" t="s">
        <v>3811</v>
      </c>
      <c r="V728" s="207" t="s">
        <v>3801</v>
      </c>
      <c r="W728" s="207" t="s">
        <v>120</v>
      </c>
      <c r="X728" s="103">
        <v>80312</v>
      </c>
    </row>
    <row r="729" spans="1:24" s="57" customFormat="1" ht="15" customHeight="1" x14ac:dyDescent="0.2">
      <c r="A729" s="173" t="s">
        <v>346</v>
      </c>
      <c r="B729" s="168" t="s">
        <v>3812</v>
      </c>
      <c r="C729" s="169" t="s">
        <v>3813</v>
      </c>
      <c r="D729" s="170" t="str">
        <f t="shared" si="36"/>
        <v>EL412818-ST</v>
      </c>
      <c r="E729" s="171" t="s">
        <v>3814</v>
      </c>
      <c r="F729" s="171" t="s">
        <v>132</v>
      </c>
      <c r="G729" s="171" t="s">
        <v>3669</v>
      </c>
      <c r="H729" s="172">
        <v>12.5</v>
      </c>
      <c r="I729" s="125"/>
      <c r="J729" s="126"/>
      <c r="K729" s="197">
        <v>12.5</v>
      </c>
      <c r="L729" s="247">
        <f t="shared" si="37"/>
        <v>12.5</v>
      </c>
      <c r="M729" s="214">
        <v>24.99</v>
      </c>
      <c r="N729" s="215">
        <v>3</v>
      </c>
      <c r="O729" s="215"/>
      <c r="P729" s="216"/>
      <c r="Q729" s="217"/>
      <c r="R729" s="218"/>
      <c r="S729" s="215">
        <v>618480043730</v>
      </c>
      <c r="T729" s="207" t="s">
        <v>117</v>
      </c>
      <c r="U729" s="238" t="s">
        <v>3815</v>
      </c>
      <c r="V729" s="207" t="s">
        <v>3816</v>
      </c>
      <c r="W729" s="207" t="s">
        <v>120</v>
      </c>
      <c r="X729" s="103">
        <v>76996</v>
      </c>
    </row>
    <row r="730" spans="1:24" s="57" customFormat="1" ht="15" customHeight="1" x14ac:dyDescent="0.2">
      <c r="A730" s="167" t="s">
        <v>192</v>
      </c>
      <c r="B730" s="168" t="s">
        <v>3817</v>
      </c>
      <c r="C730" s="169" t="s">
        <v>3818</v>
      </c>
      <c r="D730" s="170" t="str">
        <f t="shared" si="36"/>
        <v>EL412819-ST</v>
      </c>
      <c r="E730" s="171" t="s">
        <v>3819</v>
      </c>
      <c r="F730" s="171" t="s">
        <v>132</v>
      </c>
      <c r="G730" s="171" t="s">
        <v>3669</v>
      </c>
      <c r="H730" s="172">
        <v>9.99</v>
      </c>
      <c r="I730" s="125">
        <v>10.99</v>
      </c>
      <c r="J730" s="126">
        <v>10.99</v>
      </c>
      <c r="K730" s="197">
        <v>10.99</v>
      </c>
      <c r="L730" s="247">
        <f t="shared" si="37"/>
        <v>0</v>
      </c>
      <c r="M730" s="214">
        <v>21.99</v>
      </c>
      <c r="N730" s="215">
        <v>3</v>
      </c>
      <c r="O730" s="215">
        <v>48</v>
      </c>
      <c r="P730" s="216"/>
      <c r="Q730" s="217"/>
      <c r="R730" s="218"/>
      <c r="S730" s="215" t="s">
        <v>3820</v>
      </c>
      <c r="T730" s="207" t="s">
        <v>198</v>
      </c>
      <c r="U730" s="238" t="s">
        <v>3821</v>
      </c>
      <c r="V730" s="207" t="s">
        <v>974</v>
      </c>
      <c r="W730" s="207" t="s">
        <v>120</v>
      </c>
      <c r="X730" s="103">
        <v>76528</v>
      </c>
    </row>
    <row r="731" spans="1:24" s="57" customFormat="1" ht="15" customHeight="1" x14ac:dyDescent="0.2">
      <c r="A731" s="167" t="s">
        <v>200</v>
      </c>
      <c r="B731" s="168" t="s">
        <v>3822</v>
      </c>
      <c r="C731" s="169" t="s">
        <v>3823</v>
      </c>
      <c r="D731" s="170" t="str">
        <f t="shared" si="36"/>
        <v>EL412820-ST</v>
      </c>
      <c r="E731" s="171" t="s">
        <v>3824</v>
      </c>
      <c r="F731" s="171" t="s">
        <v>132</v>
      </c>
      <c r="G731" s="171" t="s">
        <v>3669</v>
      </c>
      <c r="H731" s="172">
        <v>9.99</v>
      </c>
      <c r="I731" s="125">
        <v>10.99</v>
      </c>
      <c r="J731" s="126">
        <v>10.99</v>
      </c>
      <c r="K731" s="197">
        <v>10.99</v>
      </c>
      <c r="L731" s="247">
        <f t="shared" si="37"/>
        <v>0</v>
      </c>
      <c r="M731" s="214">
        <v>21.99</v>
      </c>
      <c r="N731" s="215">
        <v>3</v>
      </c>
      <c r="O731" s="215">
        <v>48</v>
      </c>
      <c r="P731" s="216"/>
      <c r="Q731" s="217"/>
      <c r="R731" s="38">
        <v>76</v>
      </c>
      <c r="S731" s="215" t="s">
        <v>3825</v>
      </c>
      <c r="T731" s="207" t="s">
        <v>117</v>
      </c>
      <c r="U731" s="238" t="s">
        <v>3826</v>
      </c>
      <c r="V731" s="207" t="s">
        <v>1186</v>
      </c>
      <c r="W731" s="207" t="s">
        <v>120</v>
      </c>
      <c r="X731" s="103">
        <v>71273</v>
      </c>
    </row>
    <row r="732" spans="1:24" s="57" customFormat="1" ht="15" customHeight="1" x14ac:dyDescent="0.2">
      <c r="A732" s="167" t="s">
        <v>192</v>
      </c>
      <c r="B732" s="168" t="s">
        <v>3827</v>
      </c>
      <c r="C732" s="169" t="s">
        <v>3828</v>
      </c>
      <c r="D732" s="170" t="str">
        <f t="shared" si="36"/>
        <v>EL412821-ST</v>
      </c>
      <c r="E732" s="171" t="s">
        <v>3829</v>
      </c>
      <c r="F732" s="171" t="s">
        <v>132</v>
      </c>
      <c r="G732" s="171" t="s">
        <v>204</v>
      </c>
      <c r="H732" s="172">
        <v>9.99</v>
      </c>
      <c r="I732" s="125">
        <v>10.99</v>
      </c>
      <c r="J732" s="126">
        <v>10.99</v>
      </c>
      <c r="K732" s="197">
        <v>10.99</v>
      </c>
      <c r="L732" s="247">
        <f t="shared" si="37"/>
        <v>0</v>
      </c>
      <c r="M732" s="214">
        <v>21.99</v>
      </c>
      <c r="N732" s="215">
        <v>3</v>
      </c>
      <c r="O732" s="215">
        <v>48</v>
      </c>
      <c r="P732" s="216"/>
      <c r="Q732" s="217"/>
      <c r="R732" s="218"/>
      <c r="S732" s="215" t="s">
        <v>3830</v>
      </c>
      <c r="T732" s="207" t="s">
        <v>198</v>
      </c>
      <c r="U732" s="238" t="s">
        <v>3831</v>
      </c>
      <c r="V732" s="207" t="s">
        <v>207</v>
      </c>
      <c r="W732" s="207" t="s">
        <v>120</v>
      </c>
      <c r="X732" s="103">
        <v>75506</v>
      </c>
    </row>
    <row r="733" spans="1:24" s="57" customFormat="1" ht="15" customHeight="1" x14ac:dyDescent="0.2">
      <c r="A733" s="167" t="s">
        <v>200</v>
      </c>
      <c r="B733" s="168" t="s">
        <v>3832</v>
      </c>
      <c r="C733" s="169" t="s">
        <v>3833</v>
      </c>
      <c r="D733" s="170" t="str">
        <f t="shared" si="36"/>
        <v>EL412822-ST</v>
      </c>
      <c r="E733" s="171" t="s">
        <v>3834</v>
      </c>
      <c r="F733" s="171" t="s">
        <v>132</v>
      </c>
      <c r="G733" s="171" t="s">
        <v>828</v>
      </c>
      <c r="H733" s="172">
        <v>9.99</v>
      </c>
      <c r="I733" s="125">
        <v>10.99</v>
      </c>
      <c r="J733" s="126">
        <v>10.99</v>
      </c>
      <c r="K733" s="197">
        <v>10.99</v>
      </c>
      <c r="L733" s="247">
        <f t="shared" si="37"/>
        <v>0</v>
      </c>
      <c r="M733" s="214">
        <v>21.99</v>
      </c>
      <c r="N733" s="215">
        <v>3</v>
      </c>
      <c r="O733" s="215">
        <v>48</v>
      </c>
      <c r="P733" s="216"/>
      <c r="Q733" s="217"/>
      <c r="R733" s="218"/>
      <c r="S733" s="215" t="s">
        <v>3835</v>
      </c>
      <c r="T733" s="207" t="s">
        <v>117</v>
      </c>
      <c r="U733" s="238" t="s">
        <v>3836</v>
      </c>
      <c r="V733" s="207" t="s">
        <v>798</v>
      </c>
      <c r="W733" s="207" t="s">
        <v>120</v>
      </c>
      <c r="X733" s="103">
        <v>72202</v>
      </c>
    </row>
    <row r="734" spans="1:24" s="57" customFormat="1" ht="15" customHeight="1" x14ac:dyDescent="0.2">
      <c r="A734" s="167" t="s">
        <v>200</v>
      </c>
      <c r="B734" s="168" t="s">
        <v>3837</v>
      </c>
      <c r="C734" s="169" t="s">
        <v>3838</v>
      </c>
      <c r="D734" s="170" t="str">
        <f t="shared" si="36"/>
        <v>EL412823-ST</v>
      </c>
      <c r="E734" s="171" t="s">
        <v>3839</v>
      </c>
      <c r="F734" s="171" t="s">
        <v>132</v>
      </c>
      <c r="G734" s="171" t="s">
        <v>3840</v>
      </c>
      <c r="H734" s="172">
        <v>7.5</v>
      </c>
      <c r="I734" s="125">
        <v>7.99</v>
      </c>
      <c r="J734" s="126">
        <v>7.99</v>
      </c>
      <c r="K734" s="197">
        <v>7.99</v>
      </c>
      <c r="L734" s="247">
        <f t="shared" si="37"/>
        <v>0</v>
      </c>
      <c r="M734" s="214">
        <v>15.99</v>
      </c>
      <c r="N734" s="215">
        <v>3</v>
      </c>
      <c r="O734" s="215">
        <v>96</v>
      </c>
      <c r="P734" s="216"/>
      <c r="Q734" s="217"/>
      <c r="R734" s="218"/>
      <c r="S734" s="215" t="s">
        <v>3841</v>
      </c>
      <c r="T734" s="207" t="s">
        <v>117</v>
      </c>
      <c r="U734" s="238" t="s">
        <v>3842</v>
      </c>
      <c r="V734" s="207" t="s">
        <v>531</v>
      </c>
      <c r="W734" s="207" t="s">
        <v>120</v>
      </c>
      <c r="X734" s="103">
        <v>72238</v>
      </c>
    </row>
    <row r="735" spans="1:24" s="57" customFormat="1" ht="15" customHeight="1" x14ac:dyDescent="0.2">
      <c r="A735" s="167" t="s">
        <v>200</v>
      </c>
      <c r="B735" s="168" t="s">
        <v>3843</v>
      </c>
      <c r="C735" s="169" t="s">
        <v>3844</v>
      </c>
      <c r="D735" s="170" t="str">
        <f t="shared" si="36"/>
        <v>EL412824-ST</v>
      </c>
      <c r="E735" s="171" t="s">
        <v>3845</v>
      </c>
      <c r="F735" s="171" t="s">
        <v>132</v>
      </c>
      <c r="G735" s="171" t="s">
        <v>3840</v>
      </c>
      <c r="H735" s="172">
        <v>7.5</v>
      </c>
      <c r="I735" s="125">
        <v>7.99</v>
      </c>
      <c r="J735" s="126">
        <v>7.99</v>
      </c>
      <c r="K735" s="197">
        <v>7.99</v>
      </c>
      <c r="L735" s="247">
        <f t="shared" si="37"/>
        <v>0</v>
      </c>
      <c r="M735" s="214">
        <v>15.99</v>
      </c>
      <c r="N735" s="215">
        <v>3</v>
      </c>
      <c r="O735" s="215">
        <v>96</v>
      </c>
      <c r="P735" s="216"/>
      <c r="Q735" s="217"/>
      <c r="R735" s="218"/>
      <c r="S735" s="215" t="s">
        <v>3846</v>
      </c>
      <c r="T735" s="207" t="s">
        <v>117</v>
      </c>
      <c r="U735" s="238" t="s">
        <v>3847</v>
      </c>
      <c r="V735" s="207" t="s">
        <v>1110</v>
      </c>
      <c r="W735" s="207" t="s">
        <v>120</v>
      </c>
      <c r="X735" s="103">
        <v>71645</v>
      </c>
    </row>
    <row r="736" spans="1:24" s="57" customFormat="1" ht="15" customHeight="1" x14ac:dyDescent="0.2">
      <c r="A736" s="167" t="s">
        <v>200</v>
      </c>
      <c r="B736" s="168" t="s">
        <v>3848</v>
      </c>
      <c r="C736" s="169" t="s">
        <v>3849</v>
      </c>
      <c r="D736" s="170" t="str">
        <f t="shared" si="36"/>
        <v>EL412825-ST</v>
      </c>
      <c r="E736" s="171" t="s">
        <v>3850</v>
      </c>
      <c r="F736" s="171" t="s">
        <v>132</v>
      </c>
      <c r="G736" s="171" t="s">
        <v>3840</v>
      </c>
      <c r="H736" s="172">
        <v>12.5</v>
      </c>
      <c r="I736" s="125">
        <v>13.5</v>
      </c>
      <c r="J736" s="126">
        <v>13.5</v>
      </c>
      <c r="K736" s="197">
        <v>14.5</v>
      </c>
      <c r="L736" s="247">
        <f t="shared" si="37"/>
        <v>1</v>
      </c>
      <c r="M736" s="214">
        <v>26.99</v>
      </c>
      <c r="N736" s="215">
        <v>3</v>
      </c>
      <c r="O736" s="215">
        <v>24</v>
      </c>
      <c r="P736" s="216"/>
      <c r="Q736" s="217"/>
      <c r="R736" s="218"/>
      <c r="S736" s="215" t="s">
        <v>3851</v>
      </c>
      <c r="T736" s="207" t="s">
        <v>198</v>
      </c>
      <c r="U736" s="238" t="s">
        <v>3852</v>
      </c>
      <c r="V736" s="207" t="s">
        <v>1110</v>
      </c>
      <c r="W736" s="207" t="s">
        <v>120</v>
      </c>
      <c r="X736" s="103">
        <v>74253</v>
      </c>
    </row>
    <row r="737" spans="1:24" s="57" customFormat="1" ht="15" customHeight="1" x14ac:dyDescent="0.2">
      <c r="A737" s="167" t="s">
        <v>200</v>
      </c>
      <c r="B737" s="168" t="s">
        <v>3853</v>
      </c>
      <c r="C737" s="169" t="s">
        <v>3854</v>
      </c>
      <c r="D737" s="170" t="str">
        <f t="shared" si="36"/>
        <v>EL412826-ST</v>
      </c>
      <c r="E737" s="171" t="s">
        <v>3855</v>
      </c>
      <c r="F737" s="171" t="s">
        <v>132</v>
      </c>
      <c r="G737" s="171" t="s">
        <v>3856</v>
      </c>
      <c r="H737" s="172">
        <v>7.5</v>
      </c>
      <c r="I737" s="125">
        <v>7.99</v>
      </c>
      <c r="J737" s="126">
        <v>7.99</v>
      </c>
      <c r="K737" s="197">
        <v>7.99</v>
      </c>
      <c r="L737" s="247">
        <f t="shared" si="37"/>
        <v>0</v>
      </c>
      <c r="M737" s="214">
        <v>15.99</v>
      </c>
      <c r="N737" s="215">
        <v>3</v>
      </c>
      <c r="O737" s="215">
        <v>48</v>
      </c>
      <c r="P737" s="216"/>
      <c r="Q737" s="217"/>
      <c r="R737" s="218"/>
      <c r="S737" s="215" t="s">
        <v>3857</v>
      </c>
      <c r="T737" s="207" t="s">
        <v>117</v>
      </c>
      <c r="U737" s="238" t="s">
        <v>3858</v>
      </c>
      <c r="V737" s="207" t="s">
        <v>3856</v>
      </c>
      <c r="W737" s="207" t="s">
        <v>120</v>
      </c>
      <c r="X737" s="103">
        <v>71275</v>
      </c>
    </row>
    <row r="738" spans="1:24" s="57" customFormat="1" ht="15" customHeight="1" x14ac:dyDescent="0.2">
      <c r="A738" s="167" t="s">
        <v>192</v>
      </c>
      <c r="B738" s="168" t="s">
        <v>3859</v>
      </c>
      <c r="C738" s="169" t="s">
        <v>3860</v>
      </c>
      <c r="D738" s="170" t="str">
        <f t="shared" si="36"/>
        <v>EL412827-ST</v>
      </c>
      <c r="E738" s="171" t="s">
        <v>3861</v>
      </c>
      <c r="F738" s="171" t="s">
        <v>132</v>
      </c>
      <c r="G738" s="171" t="s">
        <v>3856</v>
      </c>
      <c r="H738" s="172">
        <v>9.99</v>
      </c>
      <c r="I738" s="125">
        <v>10.99</v>
      </c>
      <c r="J738" s="126">
        <v>10.99</v>
      </c>
      <c r="K738" s="197">
        <v>12.5</v>
      </c>
      <c r="L738" s="247">
        <f t="shared" si="37"/>
        <v>1.5099999999999998</v>
      </c>
      <c r="M738" s="214">
        <v>24.99</v>
      </c>
      <c r="N738" s="215">
        <v>3</v>
      </c>
      <c r="O738" s="215">
        <v>48</v>
      </c>
      <c r="P738" s="216"/>
      <c r="Q738" s="217"/>
      <c r="R738" s="218"/>
      <c r="S738" s="215" t="s">
        <v>3862</v>
      </c>
      <c r="T738" s="207" t="s">
        <v>198</v>
      </c>
      <c r="U738" s="238" t="s">
        <v>3863</v>
      </c>
      <c r="V738" s="207" t="s">
        <v>3856</v>
      </c>
      <c r="W738" s="207" t="s">
        <v>120</v>
      </c>
      <c r="X738" s="103">
        <v>75590</v>
      </c>
    </row>
    <row r="739" spans="1:24" s="57" customFormat="1" ht="15" customHeight="1" x14ac:dyDescent="0.2">
      <c r="A739" s="167" t="s">
        <v>192</v>
      </c>
      <c r="B739" s="168" t="s">
        <v>3864</v>
      </c>
      <c r="C739" s="169" t="s">
        <v>3865</v>
      </c>
      <c r="D739" s="170" t="str">
        <f t="shared" si="36"/>
        <v>EL412828-ST</v>
      </c>
      <c r="E739" s="171" t="s">
        <v>3866</v>
      </c>
      <c r="F739" s="171" t="s">
        <v>132</v>
      </c>
      <c r="G739" s="171" t="s">
        <v>3856</v>
      </c>
      <c r="H739" s="172">
        <v>7.5</v>
      </c>
      <c r="I739" s="125">
        <v>7.99</v>
      </c>
      <c r="J739" s="126">
        <v>7.99</v>
      </c>
      <c r="K739" s="197">
        <v>9.99</v>
      </c>
      <c r="L739" s="247">
        <f t="shared" si="37"/>
        <v>2</v>
      </c>
      <c r="M739" s="214">
        <v>15.99</v>
      </c>
      <c r="N739" s="215">
        <v>3</v>
      </c>
      <c r="O739" s="215">
        <v>36</v>
      </c>
      <c r="P739" s="216"/>
      <c r="Q739" s="217"/>
      <c r="R739" s="218"/>
      <c r="S739" s="215" t="s">
        <v>3867</v>
      </c>
      <c r="T739" s="207" t="s">
        <v>198</v>
      </c>
      <c r="U739" s="238" t="s">
        <v>3868</v>
      </c>
      <c r="V739" s="207" t="s">
        <v>3856</v>
      </c>
      <c r="W739" s="207" t="s">
        <v>120</v>
      </c>
      <c r="X739" s="103">
        <v>76644</v>
      </c>
    </row>
    <row r="740" spans="1:24" s="57" customFormat="1" ht="15" customHeight="1" x14ac:dyDescent="0.2">
      <c r="A740" s="167" t="s">
        <v>200</v>
      </c>
      <c r="B740" s="168" t="s">
        <v>3869</v>
      </c>
      <c r="C740" s="169" t="s">
        <v>3870</v>
      </c>
      <c r="D740" s="170" t="str">
        <f t="shared" si="36"/>
        <v>EL412829-ST</v>
      </c>
      <c r="E740" s="171" t="s">
        <v>3871</v>
      </c>
      <c r="F740" s="171" t="s">
        <v>132</v>
      </c>
      <c r="G740" s="171" t="s">
        <v>1413</v>
      </c>
      <c r="H740" s="172">
        <v>9.99</v>
      </c>
      <c r="I740" s="125">
        <v>10.99</v>
      </c>
      <c r="J740" s="126">
        <v>10.99</v>
      </c>
      <c r="K740" s="197">
        <v>10.99</v>
      </c>
      <c r="L740" s="247">
        <f t="shared" si="37"/>
        <v>0</v>
      </c>
      <c r="M740" s="214">
        <v>21.99</v>
      </c>
      <c r="N740" s="215">
        <v>3</v>
      </c>
      <c r="O740" s="215">
        <v>48</v>
      </c>
      <c r="P740" s="216"/>
      <c r="Q740" s="217"/>
      <c r="R740" s="218"/>
      <c r="S740" s="215" t="s">
        <v>3872</v>
      </c>
      <c r="T740" s="207" t="s">
        <v>117</v>
      </c>
      <c r="U740" s="238" t="s">
        <v>3873</v>
      </c>
      <c r="V740" s="207" t="s">
        <v>503</v>
      </c>
      <c r="W740" s="207" t="s">
        <v>120</v>
      </c>
      <c r="X740" s="103">
        <v>71271</v>
      </c>
    </row>
    <row r="741" spans="1:24" s="57" customFormat="1" ht="15" customHeight="1" x14ac:dyDescent="0.2">
      <c r="A741" s="167" t="s">
        <v>200</v>
      </c>
      <c r="B741" s="168" t="s">
        <v>3874</v>
      </c>
      <c r="C741" s="169" t="s">
        <v>3875</v>
      </c>
      <c r="D741" s="170" t="str">
        <f t="shared" si="36"/>
        <v>EL412831-ST</v>
      </c>
      <c r="E741" s="171" t="s">
        <v>3876</v>
      </c>
      <c r="F741" s="171" t="s">
        <v>132</v>
      </c>
      <c r="G741" s="171" t="s">
        <v>1652</v>
      </c>
      <c r="H741" s="172">
        <v>9.99</v>
      </c>
      <c r="I741" s="125">
        <v>10.99</v>
      </c>
      <c r="J741" s="126">
        <v>10.99</v>
      </c>
      <c r="K741" s="197">
        <v>10.99</v>
      </c>
      <c r="L741" s="247">
        <f t="shared" si="37"/>
        <v>0</v>
      </c>
      <c r="M741" s="214">
        <v>21.99</v>
      </c>
      <c r="N741" s="215">
        <v>3</v>
      </c>
      <c r="O741" s="215">
        <v>48</v>
      </c>
      <c r="P741" s="216"/>
      <c r="Q741" s="217"/>
      <c r="R741" s="218"/>
      <c r="S741" s="215" t="s">
        <v>3877</v>
      </c>
      <c r="T741" s="207" t="s">
        <v>198</v>
      </c>
      <c r="U741" s="238" t="s">
        <v>3878</v>
      </c>
      <c r="V741" s="207" t="s">
        <v>3879</v>
      </c>
      <c r="W741" s="207" t="s">
        <v>120</v>
      </c>
      <c r="X741" s="103">
        <v>73959</v>
      </c>
    </row>
    <row r="742" spans="1:24" s="57" customFormat="1" ht="15" customHeight="1" x14ac:dyDescent="0.2">
      <c r="A742" s="167" t="s">
        <v>192</v>
      </c>
      <c r="B742" s="168" t="s">
        <v>3880</v>
      </c>
      <c r="C742" s="169" t="s">
        <v>3881</v>
      </c>
      <c r="D742" s="170" t="str">
        <f t="shared" si="36"/>
        <v>EL412832-ST</v>
      </c>
      <c r="E742" s="171" t="s">
        <v>3882</v>
      </c>
      <c r="F742" s="171" t="s">
        <v>132</v>
      </c>
      <c r="G742" s="171" t="s">
        <v>133</v>
      </c>
      <c r="H742" s="172">
        <v>9.99</v>
      </c>
      <c r="I742" s="125">
        <v>10.99</v>
      </c>
      <c r="J742" s="126">
        <v>10.99</v>
      </c>
      <c r="K742" s="197">
        <v>10.99</v>
      </c>
      <c r="L742" s="247">
        <f t="shared" si="37"/>
        <v>0</v>
      </c>
      <c r="M742" s="214">
        <v>21.99</v>
      </c>
      <c r="N742" s="215">
        <v>3</v>
      </c>
      <c r="O742" s="215">
        <v>48</v>
      </c>
      <c r="P742" s="216"/>
      <c r="Q742" s="217"/>
      <c r="R742" s="218"/>
      <c r="S742" s="215" t="s">
        <v>3883</v>
      </c>
      <c r="T742" s="207" t="s">
        <v>198</v>
      </c>
      <c r="U742" s="238" t="s">
        <v>3884</v>
      </c>
      <c r="V742" s="207" t="s">
        <v>133</v>
      </c>
      <c r="W742" s="207" t="s">
        <v>120</v>
      </c>
      <c r="X742" s="103">
        <v>74250</v>
      </c>
    </row>
    <row r="743" spans="1:24" s="57" customFormat="1" ht="15" customHeight="1" x14ac:dyDescent="0.2">
      <c r="A743" s="167" t="s">
        <v>200</v>
      </c>
      <c r="B743" s="168" t="s">
        <v>3885</v>
      </c>
      <c r="C743" s="169" t="s">
        <v>3886</v>
      </c>
      <c r="D743" s="170" t="str">
        <f t="shared" si="36"/>
        <v>EL412833-ST</v>
      </c>
      <c r="E743" s="171" t="s">
        <v>3887</v>
      </c>
      <c r="F743" s="171" t="s">
        <v>132</v>
      </c>
      <c r="G743" s="171" t="s">
        <v>133</v>
      </c>
      <c r="H743" s="172">
        <v>9.99</v>
      </c>
      <c r="I743" s="125">
        <v>10.99</v>
      </c>
      <c r="J743" s="126">
        <v>10.99</v>
      </c>
      <c r="K743" s="197">
        <v>10.99</v>
      </c>
      <c r="L743" s="247">
        <f t="shared" si="37"/>
        <v>0</v>
      </c>
      <c r="M743" s="214">
        <v>21.99</v>
      </c>
      <c r="N743" s="215">
        <v>3</v>
      </c>
      <c r="O743" s="215">
        <v>48</v>
      </c>
      <c r="P743" s="216"/>
      <c r="Q743" s="217"/>
      <c r="R743" s="218"/>
      <c r="S743" s="215" t="s">
        <v>3888</v>
      </c>
      <c r="T743" s="207" t="s">
        <v>117</v>
      </c>
      <c r="U743" s="238" t="s">
        <v>3889</v>
      </c>
      <c r="V743" s="207" t="s">
        <v>133</v>
      </c>
      <c r="W743" s="207" t="s">
        <v>120</v>
      </c>
      <c r="X743" s="103">
        <v>72239</v>
      </c>
    </row>
    <row r="744" spans="1:24" s="57" customFormat="1" ht="15" customHeight="1" x14ac:dyDescent="0.2">
      <c r="A744" s="167" t="s">
        <v>1318</v>
      </c>
      <c r="B744" s="168" t="s">
        <v>3890</v>
      </c>
      <c r="C744" s="169" t="s">
        <v>3891</v>
      </c>
      <c r="D744" s="170" t="str">
        <f t="shared" si="36"/>
        <v>EL421700-ST</v>
      </c>
      <c r="E744" s="171" t="s">
        <v>3892</v>
      </c>
      <c r="F744" s="171" t="s">
        <v>113</v>
      </c>
      <c r="G744" s="171" t="s">
        <v>114</v>
      </c>
      <c r="H744" s="172">
        <v>2.95</v>
      </c>
      <c r="I744" s="125">
        <v>3.5</v>
      </c>
      <c r="J744" s="126">
        <v>3.5</v>
      </c>
      <c r="K744" s="197">
        <v>3.5</v>
      </c>
      <c r="L744" s="247">
        <f t="shared" si="37"/>
        <v>0</v>
      </c>
      <c r="M744" s="214">
        <v>6.99</v>
      </c>
      <c r="N744" s="215">
        <v>3</v>
      </c>
      <c r="O744" s="215">
        <v>96</v>
      </c>
      <c r="P744" s="216"/>
      <c r="Q744" s="217"/>
      <c r="R744" s="38">
        <v>65</v>
      </c>
      <c r="S744" s="215" t="s">
        <v>3893</v>
      </c>
      <c r="T744" s="207" t="s">
        <v>117</v>
      </c>
      <c r="U744" s="238" t="s">
        <v>3894</v>
      </c>
      <c r="V744" s="207" t="s">
        <v>485</v>
      </c>
      <c r="W744" s="207" t="s">
        <v>120</v>
      </c>
      <c r="X744" s="103">
        <v>3513</v>
      </c>
    </row>
    <row r="745" spans="1:24" s="57" customFormat="1" ht="15" customHeight="1" x14ac:dyDescent="0.2">
      <c r="A745" s="167" t="s">
        <v>1318</v>
      </c>
      <c r="B745" s="168" t="s">
        <v>3895</v>
      </c>
      <c r="C745" s="169" t="s">
        <v>3896</v>
      </c>
      <c r="D745" s="170" t="str">
        <f t="shared" si="36"/>
        <v>EL421702-ST</v>
      </c>
      <c r="E745" s="171" t="s">
        <v>3897</v>
      </c>
      <c r="F745" s="171" t="s">
        <v>113</v>
      </c>
      <c r="G745" s="171" t="s">
        <v>114</v>
      </c>
      <c r="H745" s="172">
        <v>2.95</v>
      </c>
      <c r="I745" s="125">
        <v>3.5</v>
      </c>
      <c r="J745" s="126">
        <v>3.5</v>
      </c>
      <c r="K745" s="197">
        <v>3.5</v>
      </c>
      <c r="L745" s="247">
        <f t="shared" si="37"/>
        <v>0</v>
      </c>
      <c r="M745" s="214">
        <v>6.99</v>
      </c>
      <c r="N745" s="215">
        <v>3</v>
      </c>
      <c r="O745" s="215">
        <v>96</v>
      </c>
      <c r="P745" s="216"/>
      <c r="Q745" s="217"/>
      <c r="R745" s="218"/>
      <c r="S745" s="215" t="s">
        <v>3898</v>
      </c>
      <c r="T745" s="207" t="s">
        <v>117</v>
      </c>
      <c r="U745" s="238" t="s">
        <v>3899</v>
      </c>
      <c r="V745" s="207" t="s">
        <v>503</v>
      </c>
      <c r="W745" s="207" t="s">
        <v>120</v>
      </c>
      <c r="X745" s="103">
        <v>18133</v>
      </c>
    </row>
    <row r="746" spans="1:24" s="57" customFormat="1" ht="15" customHeight="1" x14ac:dyDescent="0.2">
      <c r="A746" s="167" t="s">
        <v>1318</v>
      </c>
      <c r="B746" s="168" t="s">
        <v>3900</v>
      </c>
      <c r="C746" s="169" t="s">
        <v>3901</v>
      </c>
      <c r="D746" s="170" t="str">
        <f t="shared" si="36"/>
        <v>EL421703-ST</v>
      </c>
      <c r="E746" s="171" t="s">
        <v>3902</v>
      </c>
      <c r="F746" s="171" t="s">
        <v>113</v>
      </c>
      <c r="G746" s="171" t="s">
        <v>114</v>
      </c>
      <c r="H746" s="172">
        <v>2.95</v>
      </c>
      <c r="I746" s="125">
        <v>3.5</v>
      </c>
      <c r="J746" s="126">
        <v>3.5</v>
      </c>
      <c r="K746" s="197">
        <v>3.5</v>
      </c>
      <c r="L746" s="247">
        <f t="shared" si="37"/>
        <v>0</v>
      </c>
      <c r="M746" s="214">
        <v>6.99</v>
      </c>
      <c r="N746" s="215">
        <v>3</v>
      </c>
      <c r="O746" s="215">
        <v>96</v>
      </c>
      <c r="P746" s="216"/>
      <c r="Q746" s="217"/>
      <c r="R746" s="218"/>
      <c r="S746" s="215" t="s">
        <v>3903</v>
      </c>
      <c r="T746" s="207" t="s">
        <v>117</v>
      </c>
      <c r="U746" s="238" t="s">
        <v>3904</v>
      </c>
      <c r="V746" s="207" t="s">
        <v>3905</v>
      </c>
      <c r="W746" s="207" t="s">
        <v>120</v>
      </c>
      <c r="X746" s="103">
        <v>14769</v>
      </c>
    </row>
    <row r="747" spans="1:24" s="57" customFormat="1" ht="15" customHeight="1" x14ac:dyDescent="0.2">
      <c r="A747" s="167" t="s">
        <v>967</v>
      </c>
      <c r="B747" s="168" t="s">
        <v>3906</v>
      </c>
      <c r="C747" s="169" t="s">
        <v>3907</v>
      </c>
      <c r="D747" s="170" t="str">
        <f t="shared" si="36"/>
        <v>EL421800-ST</v>
      </c>
      <c r="E747" s="171" t="s">
        <v>3908</v>
      </c>
      <c r="F747" s="171" t="s">
        <v>113</v>
      </c>
      <c r="G747" s="171" t="s">
        <v>114</v>
      </c>
      <c r="H747" s="172">
        <v>4.95</v>
      </c>
      <c r="I747" s="125">
        <v>5.25</v>
      </c>
      <c r="J747" s="126">
        <v>5.25</v>
      </c>
      <c r="K747" s="197">
        <v>5.25</v>
      </c>
      <c r="L747" s="247">
        <f t="shared" si="37"/>
        <v>0</v>
      </c>
      <c r="M747" s="214">
        <v>10.5</v>
      </c>
      <c r="N747" s="215">
        <v>3</v>
      </c>
      <c r="O747" s="215">
        <v>48</v>
      </c>
      <c r="P747" s="216"/>
      <c r="Q747" s="217"/>
      <c r="R747" s="218"/>
      <c r="S747" s="215" t="s">
        <v>3909</v>
      </c>
      <c r="T747" s="207" t="s">
        <v>117</v>
      </c>
      <c r="U747" s="238" t="s">
        <v>3910</v>
      </c>
      <c r="V747" s="207" t="s">
        <v>485</v>
      </c>
      <c r="W747" s="207" t="s">
        <v>120</v>
      </c>
      <c r="X747" s="103">
        <v>69204</v>
      </c>
    </row>
    <row r="748" spans="1:24" s="57" customFormat="1" ht="15" customHeight="1" x14ac:dyDescent="0.2">
      <c r="A748" s="167" t="s">
        <v>967</v>
      </c>
      <c r="B748" s="168" t="s">
        <v>3911</v>
      </c>
      <c r="C748" s="169" t="s">
        <v>3912</v>
      </c>
      <c r="D748" s="170" t="str">
        <f t="shared" si="36"/>
        <v>EL421801-ST</v>
      </c>
      <c r="E748" s="171" t="s">
        <v>3913</v>
      </c>
      <c r="F748" s="171" t="s">
        <v>113</v>
      </c>
      <c r="G748" s="171" t="s">
        <v>114</v>
      </c>
      <c r="H748" s="172">
        <v>4.95</v>
      </c>
      <c r="I748" s="125">
        <v>5.25</v>
      </c>
      <c r="J748" s="126">
        <v>5.25</v>
      </c>
      <c r="K748" s="197">
        <v>5.25</v>
      </c>
      <c r="L748" s="247">
        <f t="shared" si="37"/>
        <v>0</v>
      </c>
      <c r="M748" s="214">
        <v>10.5</v>
      </c>
      <c r="N748" s="215">
        <v>3</v>
      </c>
      <c r="O748" s="215">
        <v>48</v>
      </c>
      <c r="P748" s="216"/>
      <c r="Q748" s="217"/>
      <c r="R748" s="218"/>
      <c r="S748" s="215" t="s">
        <v>3914</v>
      </c>
      <c r="T748" s="207" t="s">
        <v>117</v>
      </c>
      <c r="U748" s="238" t="s">
        <v>3915</v>
      </c>
      <c r="V748" s="207" t="s">
        <v>485</v>
      </c>
      <c r="W748" s="207" t="s">
        <v>120</v>
      </c>
      <c r="X748" s="103">
        <v>69205</v>
      </c>
    </row>
    <row r="749" spans="1:24" s="57" customFormat="1" ht="15" customHeight="1" x14ac:dyDescent="0.2">
      <c r="A749" s="167" t="s">
        <v>137</v>
      </c>
      <c r="B749" s="168" t="s">
        <v>3916</v>
      </c>
      <c r="C749" s="169" t="s">
        <v>3917</v>
      </c>
      <c r="D749" s="170" t="str">
        <f t="shared" si="36"/>
        <v>EL421900-ST</v>
      </c>
      <c r="E749" s="171" t="s">
        <v>3918</v>
      </c>
      <c r="F749" s="171" t="s">
        <v>113</v>
      </c>
      <c r="G749" s="171" t="s">
        <v>114</v>
      </c>
      <c r="H749" s="172">
        <v>4.95</v>
      </c>
      <c r="I749" s="125">
        <v>5.25</v>
      </c>
      <c r="J749" s="126">
        <v>5.25</v>
      </c>
      <c r="K749" s="197">
        <v>5.25</v>
      </c>
      <c r="L749" s="247">
        <f t="shared" si="37"/>
        <v>0</v>
      </c>
      <c r="M749" s="214">
        <v>10.5</v>
      </c>
      <c r="N749" s="215">
        <v>3</v>
      </c>
      <c r="O749" s="215">
        <v>96</v>
      </c>
      <c r="P749" s="216"/>
      <c r="Q749" s="217"/>
      <c r="R749" s="218"/>
      <c r="S749" s="215" t="s">
        <v>3919</v>
      </c>
      <c r="T749" s="207" t="s">
        <v>117</v>
      </c>
      <c r="U749" s="238" t="s">
        <v>3920</v>
      </c>
      <c r="V749" s="207" t="s">
        <v>485</v>
      </c>
      <c r="W749" s="207" t="s">
        <v>120</v>
      </c>
      <c r="X749" s="103">
        <v>14770</v>
      </c>
    </row>
    <row r="750" spans="1:24" s="57" customFormat="1" ht="15" customHeight="1" x14ac:dyDescent="0.2">
      <c r="A750" s="167" t="s">
        <v>128</v>
      </c>
      <c r="B750" s="168" t="s">
        <v>3921</v>
      </c>
      <c r="C750" s="169" t="s">
        <v>3922</v>
      </c>
      <c r="D750" s="170" t="str">
        <f t="shared" si="36"/>
        <v>EL422100-ST</v>
      </c>
      <c r="E750" s="171" t="s">
        <v>3923</v>
      </c>
      <c r="F750" s="171" t="s">
        <v>113</v>
      </c>
      <c r="G750" s="171" t="s">
        <v>114</v>
      </c>
      <c r="H750" s="172">
        <v>4.95</v>
      </c>
      <c r="I750" s="125">
        <v>5.25</v>
      </c>
      <c r="J750" s="126">
        <v>5.25</v>
      </c>
      <c r="K750" s="197">
        <v>5.25</v>
      </c>
      <c r="L750" s="247">
        <f t="shared" si="37"/>
        <v>0</v>
      </c>
      <c r="M750" s="214">
        <v>10.5</v>
      </c>
      <c r="N750" s="215">
        <v>3</v>
      </c>
      <c r="O750" s="215">
        <v>96</v>
      </c>
      <c r="P750" s="216"/>
      <c r="Q750" s="217"/>
      <c r="R750" s="218"/>
      <c r="S750" s="215" t="s">
        <v>3924</v>
      </c>
      <c r="T750" s="207" t="s">
        <v>117</v>
      </c>
      <c r="U750" s="238" t="s">
        <v>3925</v>
      </c>
      <c r="V750" s="207" t="s">
        <v>686</v>
      </c>
      <c r="W750" s="207" t="s">
        <v>120</v>
      </c>
      <c r="X750" s="103">
        <v>14771</v>
      </c>
    </row>
    <row r="751" spans="1:24" s="57" customFormat="1" ht="15" customHeight="1" x14ac:dyDescent="0.25">
      <c r="A751" s="167" t="s">
        <v>163</v>
      </c>
      <c r="B751" s="168" t="s">
        <v>3926</v>
      </c>
      <c r="C751" s="169" t="s">
        <v>3927</v>
      </c>
      <c r="D751" s="170" t="str">
        <f t="shared" si="36"/>
        <v>EL422202-ST</v>
      </c>
      <c r="E751" s="171" t="s">
        <v>3928</v>
      </c>
      <c r="F751" s="171" t="s">
        <v>113</v>
      </c>
      <c r="G751" s="171" t="s">
        <v>114</v>
      </c>
      <c r="H751" s="172">
        <v>4.95</v>
      </c>
      <c r="I751" s="125">
        <v>5.25</v>
      </c>
      <c r="J751" s="126">
        <v>5.25</v>
      </c>
      <c r="K751" s="197">
        <v>5.25</v>
      </c>
      <c r="L751" s="247">
        <f t="shared" si="37"/>
        <v>0</v>
      </c>
      <c r="M751" s="214">
        <v>10.5</v>
      </c>
      <c r="N751" s="215">
        <v>3</v>
      </c>
      <c r="O751" s="215">
        <v>96</v>
      </c>
      <c r="P751" s="216"/>
      <c r="Q751" s="217"/>
      <c r="R751" s="218"/>
      <c r="S751" s="215" t="s">
        <v>3929</v>
      </c>
      <c r="T751" s="207" t="s">
        <v>117</v>
      </c>
      <c r="U751" s="241" t="s">
        <v>3930</v>
      </c>
      <c r="V751" s="207" t="s">
        <v>692</v>
      </c>
      <c r="W751" s="207" t="s">
        <v>120</v>
      </c>
      <c r="X751" s="103">
        <v>3515</v>
      </c>
    </row>
    <row r="752" spans="1:24" s="57" customFormat="1" ht="15" customHeight="1" x14ac:dyDescent="0.2">
      <c r="A752" s="167" t="s">
        <v>268</v>
      </c>
      <c r="B752" s="168" t="s">
        <v>3931</v>
      </c>
      <c r="C752" s="169" t="s">
        <v>3932</v>
      </c>
      <c r="D752" s="170" t="str">
        <f t="shared" si="36"/>
        <v>EL422203-ST</v>
      </c>
      <c r="E752" s="171" t="s">
        <v>3933</v>
      </c>
      <c r="F752" s="171" t="s">
        <v>132</v>
      </c>
      <c r="G752" s="171" t="s">
        <v>3934</v>
      </c>
      <c r="H752" s="172">
        <v>7.95</v>
      </c>
      <c r="I752" s="125">
        <v>7.5</v>
      </c>
      <c r="J752" s="126">
        <v>7.5</v>
      </c>
      <c r="K752" s="197">
        <v>7.5</v>
      </c>
      <c r="L752" s="247">
        <f t="shared" si="37"/>
        <v>0</v>
      </c>
      <c r="M752" s="214">
        <v>14.99</v>
      </c>
      <c r="N752" s="215">
        <v>3</v>
      </c>
      <c r="O752" s="215">
        <v>48</v>
      </c>
      <c r="P752" s="216"/>
      <c r="Q752" s="217"/>
      <c r="R752" s="218"/>
      <c r="S752" s="215" t="s">
        <v>3935</v>
      </c>
      <c r="T752" s="207" t="s">
        <v>117</v>
      </c>
      <c r="U752" s="238" t="s">
        <v>3936</v>
      </c>
      <c r="V752" s="207" t="s">
        <v>3937</v>
      </c>
      <c r="W752" s="207" t="s">
        <v>120</v>
      </c>
      <c r="X752" s="103">
        <v>69206</v>
      </c>
    </row>
    <row r="753" spans="1:24" s="57" customFormat="1" ht="15" customHeight="1" x14ac:dyDescent="0.2">
      <c r="A753" s="167" t="s">
        <v>128</v>
      </c>
      <c r="B753" s="168" t="s">
        <v>3938</v>
      </c>
      <c r="C753" s="169" t="s">
        <v>3939</v>
      </c>
      <c r="D753" s="170" t="str">
        <f t="shared" si="36"/>
        <v>EL422300-ST</v>
      </c>
      <c r="E753" s="171" t="s">
        <v>3940</v>
      </c>
      <c r="F753" s="171" t="s">
        <v>113</v>
      </c>
      <c r="G753" s="171" t="s">
        <v>114</v>
      </c>
      <c r="H753" s="172">
        <v>4.95</v>
      </c>
      <c r="I753" s="125">
        <v>5.25</v>
      </c>
      <c r="J753" s="126">
        <v>5.25</v>
      </c>
      <c r="K753" s="197">
        <v>5.25</v>
      </c>
      <c r="L753" s="247">
        <f t="shared" si="37"/>
        <v>0</v>
      </c>
      <c r="M753" s="214">
        <v>10.5</v>
      </c>
      <c r="N753" s="215">
        <v>3</v>
      </c>
      <c r="O753" s="215">
        <v>96</v>
      </c>
      <c r="P753" s="216"/>
      <c r="Q753" s="217"/>
      <c r="R753" s="38">
        <v>51</v>
      </c>
      <c r="S753" s="215" t="s">
        <v>3941</v>
      </c>
      <c r="T753" s="207" t="s">
        <v>117</v>
      </c>
      <c r="U753" s="238" t="s">
        <v>3942</v>
      </c>
      <c r="V753" s="207" t="s">
        <v>1461</v>
      </c>
      <c r="W753" s="207" t="s">
        <v>120</v>
      </c>
      <c r="X753" s="103">
        <v>14772</v>
      </c>
    </row>
    <row r="754" spans="1:24" s="57" customFormat="1" ht="15" customHeight="1" x14ac:dyDescent="0.2">
      <c r="A754" s="167" t="s">
        <v>268</v>
      </c>
      <c r="B754" s="168" t="s">
        <v>3943</v>
      </c>
      <c r="C754" s="169" t="s">
        <v>3944</v>
      </c>
      <c r="D754" s="170" t="str">
        <f t="shared" si="36"/>
        <v>EL422303-ST</v>
      </c>
      <c r="E754" s="171" t="s">
        <v>3945</v>
      </c>
      <c r="F754" s="171" t="s">
        <v>132</v>
      </c>
      <c r="G754" s="171" t="s">
        <v>851</v>
      </c>
      <c r="H754" s="172">
        <v>9.9499999999999993</v>
      </c>
      <c r="I754" s="125">
        <v>6.5</v>
      </c>
      <c r="J754" s="126">
        <v>6.5</v>
      </c>
      <c r="K754" s="197">
        <v>6.5</v>
      </c>
      <c r="L754" s="247">
        <f t="shared" si="37"/>
        <v>0</v>
      </c>
      <c r="M754" s="214">
        <v>12.99</v>
      </c>
      <c r="N754" s="215">
        <v>3</v>
      </c>
      <c r="O754" s="215">
        <v>48</v>
      </c>
      <c r="P754" s="216"/>
      <c r="Q754" s="217"/>
      <c r="R754" s="218"/>
      <c r="S754" s="215" t="s">
        <v>3946</v>
      </c>
      <c r="T754" s="207" t="s">
        <v>117</v>
      </c>
      <c r="U754" s="238" t="s">
        <v>3947</v>
      </c>
      <c r="V754" s="207" t="s">
        <v>851</v>
      </c>
      <c r="W754" s="207" t="s">
        <v>120</v>
      </c>
      <c r="X754" s="103">
        <v>58959</v>
      </c>
    </row>
    <row r="755" spans="1:24" s="57" customFormat="1" ht="15" customHeight="1" x14ac:dyDescent="0.2">
      <c r="A755" s="167" t="s">
        <v>128</v>
      </c>
      <c r="B755" s="168" t="s">
        <v>3948</v>
      </c>
      <c r="C755" s="169" t="s">
        <v>3949</v>
      </c>
      <c r="D755" s="170" t="str">
        <f t="shared" si="36"/>
        <v>EL422500-ST</v>
      </c>
      <c r="E755" s="171" t="s">
        <v>3950</v>
      </c>
      <c r="F755" s="171" t="s">
        <v>113</v>
      </c>
      <c r="G755" s="171" t="s">
        <v>114</v>
      </c>
      <c r="H755" s="172">
        <v>4.95</v>
      </c>
      <c r="I755" s="125">
        <v>5.25</v>
      </c>
      <c r="J755" s="126">
        <v>5.25</v>
      </c>
      <c r="K755" s="197">
        <v>5.25</v>
      </c>
      <c r="L755" s="247">
        <f t="shared" si="37"/>
        <v>0</v>
      </c>
      <c r="M755" s="214">
        <v>10.5</v>
      </c>
      <c r="N755" s="215">
        <v>3</v>
      </c>
      <c r="O755" s="215">
        <v>96</v>
      </c>
      <c r="P755" s="216"/>
      <c r="Q755" s="217"/>
      <c r="R755" s="218"/>
      <c r="S755" s="215" t="s">
        <v>3951</v>
      </c>
      <c r="T755" s="207" t="s">
        <v>117</v>
      </c>
      <c r="U755" s="238" t="s">
        <v>3952</v>
      </c>
      <c r="V755" s="207" t="s">
        <v>698</v>
      </c>
      <c r="W755" s="207" t="s">
        <v>120</v>
      </c>
      <c r="X755" s="103">
        <v>18130</v>
      </c>
    </row>
    <row r="756" spans="1:24" s="57" customFormat="1" ht="15" customHeight="1" x14ac:dyDescent="0.2">
      <c r="A756" s="167" t="s">
        <v>128</v>
      </c>
      <c r="B756" s="168" t="s">
        <v>3953</v>
      </c>
      <c r="C756" s="169" t="s">
        <v>3954</v>
      </c>
      <c r="D756" s="170" t="str">
        <f t="shared" si="36"/>
        <v>EL422600-ST</v>
      </c>
      <c r="E756" s="171" t="s">
        <v>3955</v>
      </c>
      <c r="F756" s="171" t="s">
        <v>113</v>
      </c>
      <c r="G756" s="171" t="s">
        <v>114</v>
      </c>
      <c r="H756" s="172">
        <v>4.95</v>
      </c>
      <c r="I756" s="125">
        <v>5.25</v>
      </c>
      <c r="J756" s="126">
        <v>5.25</v>
      </c>
      <c r="K756" s="197">
        <v>5.25</v>
      </c>
      <c r="L756" s="247">
        <f t="shared" si="37"/>
        <v>0</v>
      </c>
      <c r="M756" s="214">
        <v>10.5</v>
      </c>
      <c r="N756" s="215">
        <v>3</v>
      </c>
      <c r="O756" s="215">
        <v>96</v>
      </c>
      <c r="P756" s="216"/>
      <c r="Q756" s="217"/>
      <c r="R756" s="218"/>
      <c r="S756" s="215" t="s">
        <v>3956</v>
      </c>
      <c r="T756" s="207" t="s">
        <v>117</v>
      </c>
      <c r="U756" s="238" t="s">
        <v>3957</v>
      </c>
      <c r="V756" s="207" t="s">
        <v>762</v>
      </c>
      <c r="W756" s="207" t="s">
        <v>120</v>
      </c>
      <c r="X756" s="103">
        <v>3516</v>
      </c>
    </row>
    <row r="757" spans="1:24" s="57" customFormat="1" ht="15" customHeight="1" x14ac:dyDescent="0.2">
      <c r="A757" s="167" t="s">
        <v>169</v>
      </c>
      <c r="B757" s="168" t="s">
        <v>3958</v>
      </c>
      <c r="C757" s="169" t="s">
        <v>3959</v>
      </c>
      <c r="D757" s="170" t="str">
        <f t="shared" si="36"/>
        <v>EL422704-ST</v>
      </c>
      <c r="E757" s="171" t="s">
        <v>3960</v>
      </c>
      <c r="F757" s="171" t="s">
        <v>113</v>
      </c>
      <c r="G757" s="171" t="s">
        <v>114</v>
      </c>
      <c r="H757" s="172">
        <v>5.95</v>
      </c>
      <c r="I757" s="125">
        <v>6.5</v>
      </c>
      <c r="J757" s="126">
        <v>6.5</v>
      </c>
      <c r="K757" s="197">
        <v>6.5</v>
      </c>
      <c r="L757" s="247">
        <f t="shared" si="37"/>
        <v>0</v>
      </c>
      <c r="M757" s="214">
        <v>12.99</v>
      </c>
      <c r="N757" s="215">
        <v>3</v>
      </c>
      <c r="O757" s="215">
        <v>48</v>
      </c>
      <c r="P757" s="216"/>
      <c r="Q757" s="217"/>
      <c r="R757" s="218"/>
      <c r="S757" s="215" t="s">
        <v>3961</v>
      </c>
      <c r="T757" s="207" t="s">
        <v>117</v>
      </c>
      <c r="U757" s="238" t="s">
        <v>3962</v>
      </c>
      <c r="V757" s="207" t="s">
        <v>537</v>
      </c>
      <c r="W757" s="207" t="s">
        <v>120</v>
      </c>
      <c r="X757" s="103">
        <v>65260</v>
      </c>
    </row>
    <row r="758" spans="1:24" s="57" customFormat="1" ht="15" customHeight="1" x14ac:dyDescent="0.2">
      <c r="A758" s="167" t="s">
        <v>169</v>
      </c>
      <c r="B758" s="168" t="s">
        <v>3963</v>
      </c>
      <c r="C758" s="169" t="s">
        <v>3964</v>
      </c>
      <c r="D758" s="170" t="str">
        <f t="shared" si="36"/>
        <v>EL422705-ST</v>
      </c>
      <c r="E758" s="171" t="s">
        <v>3965</v>
      </c>
      <c r="F758" s="171" t="s">
        <v>113</v>
      </c>
      <c r="G758" s="171" t="s">
        <v>114</v>
      </c>
      <c r="H758" s="172">
        <v>3.95</v>
      </c>
      <c r="I758" s="125">
        <v>4.5</v>
      </c>
      <c r="J758" s="126">
        <v>4.5</v>
      </c>
      <c r="K758" s="197">
        <v>4.5</v>
      </c>
      <c r="L758" s="247">
        <f t="shared" si="37"/>
        <v>0</v>
      </c>
      <c r="M758" s="214">
        <v>8.99</v>
      </c>
      <c r="N758" s="215">
        <v>3</v>
      </c>
      <c r="O758" s="215">
        <v>96</v>
      </c>
      <c r="P758" s="216"/>
      <c r="Q758" s="217"/>
      <c r="R758" s="218"/>
      <c r="S758" s="215" t="s">
        <v>3966</v>
      </c>
      <c r="T758" s="207" t="s">
        <v>117</v>
      </c>
      <c r="U758" s="238" t="s">
        <v>3967</v>
      </c>
      <c r="V758" s="207" t="s">
        <v>531</v>
      </c>
      <c r="W758" s="207" t="s">
        <v>120</v>
      </c>
      <c r="X758" s="103">
        <v>65262</v>
      </c>
    </row>
    <row r="759" spans="1:24" s="57" customFormat="1" ht="15" customHeight="1" x14ac:dyDescent="0.2">
      <c r="A759" s="167" t="s">
        <v>169</v>
      </c>
      <c r="B759" s="168" t="s">
        <v>3968</v>
      </c>
      <c r="C759" s="169" t="s">
        <v>3969</v>
      </c>
      <c r="D759" s="170" t="str">
        <f t="shared" si="36"/>
        <v>EL422707-ST</v>
      </c>
      <c r="E759" s="171" t="s">
        <v>3970</v>
      </c>
      <c r="F759" s="171" t="s">
        <v>113</v>
      </c>
      <c r="G759" s="171" t="s">
        <v>114</v>
      </c>
      <c r="H759" s="172">
        <v>4.95</v>
      </c>
      <c r="I759" s="125">
        <v>5.25</v>
      </c>
      <c r="J759" s="126">
        <v>5.25</v>
      </c>
      <c r="K759" s="197">
        <v>5.25</v>
      </c>
      <c r="L759" s="247">
        <f t="shared" si="37"/>
        <v>0</v>
      </c>
      <c r="M759" s="214">
        <v>10.5</v>
      </c>
      <c r="N759" s="215">
        <v>3</v>
      </c>
      <c r="O759" s="215">
        <v>48</v>
      </c>
      <c r="P759" s="216"/>
      <c r="Q759" s="217"/>
      <c r="R759" s="218"/>
      <c r="S759" s="215" t="s">
        <v>3971</v>
      </c>
      <c r="T759" s="207" t="s">
        <v>117</v>
      </c>
      <c r="U759" s="238" t="s">
        <v>3972</v>
      </c>
      <c r="V759" s="207" t="s">
        <v>531</v>
      </c>
      <c r="W759" s="207" t="s">
        <v>120</v>
      </c>
      <c r="X759" s="103">
        <v>71490</v>
      </c>
    </row>
    <row r="760" spans="1:24" s="57" customFormat="1" ht="15" customHeight="1" x14ac:dyDescent="0.2">
      <c r="A760" s="167" t="s">
        <v>486</v>
      </c>
      <c r="B760" s="168" t="s">
        <v>3973</v>
      </c>
      <c r="C760" s="169" t="s">
        <v>3974</v>
      </c>
      <c r="D760" s="170" t="str">
        <f t="shared" si="36"/>
        <v>EL422710-ST</v>
      </c>
      <c r="E760" s="171" t="s">
        <v>3975</v>
      </c>
      <c r="F760" s="171" t="s">
        <v>113</v>
      </c>
      <c r="G760" s="171" t="s">
        <v>114</v>
      </c>
      <c r="H760" s="172">
        <v>9.9</v>
      </c>
      <c r="I760" s="125">
        <v>10.99</v>
      </c>
      <c r="J760" s="126">
        <v>10.99</v>
      </c>
      <c r="K760" s="197">
        <v>10.99</v>
      </c>
      <c r="L760" s="247">
        <f t="shared" si="37"/>
        <v>0</v>
      </c>
      <c r="M760" s="214">
        <v>21.99</v>
      </c>
      <c r="N760" s="215">
        <v>3</v>
      </c>
      <c r="O760" s="215">
        <v>48</v>
      </c>
      <c r="P760" s="216"/>
      <c r="Q760" s="217"/>
      <c r="R760" s="38">
        <v>33</v>
      </c>
      <c r="S760" s="215" t="s">
        <v>3976</v>
      </c>
      <c r="T760" s="207" t="s">
        <v>117</v>
      </c>
      <c r="U760" s="238" t="s">
        <v>3977</v>
      </c>
      <c r="V760" s="207" t="s">
        <v>497</v>
      </c>
      <c r="W760" s="207" t="s">
        <v>120</v>
      </c>
      <c r="X760" s="103">
        <v>23308</v>
      </c>
    </row>
    <row r="761" spans="1:24" s="57" customFormat="1" ht="15" customHeight="1" x14ac:dyDescent="0.2">
      <c r="A761" s="167" t="s">
        <v>486</v>
      </c>
      <c r="B761" s="168" t="s">
        <v>3978</v>
      </c>
      <c r="C761" s="169" t="s">
        <v>3979</v>
      </c>
      <c r="D761" s="170" t="str">
        <f t="shared" si="36"/>
        <v>EL422711-ST</v>
      </c>
      <c r="E761" s="171" t="s">
        <v>3980</v>
      </c>
      <c r="F761" s="171" t="s">
        <v>113</v>
      </c>
      <c r="G761" s="171" t="s">
        <v>114</v>
      </c>
      <c r="H761" s="172">
        <v>9.9</v>
      </c>
      <c r="I761" s="125">
        <v>7.99</v>
      </c>
      <c r="J761" s="126">
        <v>7.99</v>
      </c>
      <c r="K761" s="197">
        <v>7.99</v>
      </c>
      <c r="L761" s="247">
        <f t="shared" si="37"/>
        <v>0</v>
      </c>
      <c r="M761" s="214">
        <v>15.99</v>
      </c>
      <c r="N761" s="215">
        <v>3</v>
      </c>
      <c r="O761" s="215">
        <v>48</v>
      </c>
      <c r="P761" s="216"/>
      <c r="Q761" s="217"/>
      <c r="R761" s="218"/>
      <c r="S761" s="215" t="s">
        <v>3981</v>
      </c>
      <c r="T761" s="207" t="s">
        <v>117</v>
      </c>
      <c r="U761" s="238" t="s">
        <v>3982</v>
      </c>
      <c r="V761" s="207" t="s">
        <v>503</v>
      </c>
      <c r="W761" s="207" t="s">
        <v>120</v>
      </c>
      <c r="X761" s="103">
        <v>69207</v>
      </c>
    </row>
    <row r="762" spans="1:24" s="57" customFormat="1" ht="15" customHeight="1" x14ac:dyDescent="0.2">
      <c r="A762" s="167" t="s">
        <v>486</v>
      </c>
      <c r="B762" s="168" t="s">
        <v>3983</v>
      </c>
      <c r="C762" s="169" t="s">
        <v>3984</v>
      </c>
      <c r="D762" s="170" t="str">
        <f t="shared" si="36"/>
        <v>EL422712-ST</v>
      </c>
      <c r="E762" s="171" t="s">
        <v>3985</v>
      </c>
      <c r="F762" s="171" t="s">
        <v>113</v>
      </c>
      <c r="G762" s="171" t="s">
        <v>114</v>
      </c>
      <c r="H762" s="172">
        <v>9.9</v>
      </c>
      <c r="I762" s="125">
        <v>10.99</v>
      </c>
      <c r="J762" s="126">
        <v>10.99</v>
      </c>
      <c r="K762" s="197">
        <v>10.99</v>
      </c>
      <c r="L762" s="247">
        <f t="shared" si="37"/>
        <v>0</v>
      </c>
      <c r="M762" s="214">
        <v>21.99</v>
      </c>
      <c r="N762" s="215">
        <v>3</v>
      </c>
      <c r="O762" s="215">
        <v>48</v>
      </c>
      <c r="P762" s="216"/>
      <c r="Q762" s="217"/>
      <c r="R762" s="218"/>
      <c r="S762" s="215" t="s">
        <v>3986</v>
      </c>
      <c r="T762" s="207" t="s">
        <v>117</v>
      </c>
      <c r="U762" s="238" t="s">
        <v>3987</v>
      </c>
      <c r="V762" s="207" t="s">
        <v>509</v>
      </c>
      <c r="W762" s="207" t="s">
        <v>120</v>
      </c>
      <c r="X762" s="103">
        <v>23298</v>
      </c>
    </row>
    <row r="763" spans="1:24" s="57" customFormat="1" ht="15" customHeight="1" x14ac:dyDescent="0.2">
      <c r="A763" s="167" t="s">
        <v>486</v>
      </c>
      <c r="B763" s="168" t="s">
        <v>3988</v>
      </c>
      <c r="C763" s="169" t="s">
        <v>3989</v>
      </c>
      <c r="D763" s="170" t="str">
        <f t="shared" si="36"/>
        <v>EL422713-ST</v>
      </c>
      <c r="E763" s="171" t="s">
        <v>3990</v>
      </c>
      <c r="F763" s="171" t="s">
        <v>113</v>
      </c>
      <c r="G763" s="171" t="s">
        <v>114</v>
      </c>
      <c r="H763" s="172">
        <v>7.5</v>
      </c>
      <c r="I763" s="125">
        <v>7.99</v>
      </c>
      <c r="J763" s="126">
        <v>7.99</v>
      </c>
      <c r="K763" s="197">
        <v>7.99</v>
      </c>
      <c r="L763" s="247">
        <f t="shared" si="37"/>
        <v>0</v>
      </c>
      <c r="M763" s="214">
        <v>15.99</v>
      </c>
      <c r="N763" s="215">
        <v>3</v>
      </c>
      <c r="O763" s="215">
        <v>24</v>
      </c>
      <c r="P763" s="216"/>
      <c r="Q763" s="217"/>
      <c r="R763" s="218"/>
      <c r="S763" s="215" t="s">
        <v>3991</v>
      </c>
      <c r="T763" s="207" t="s">
        <v>117</v>
      </c>
      <c r="U763" s="238" t="s">
        <v>3992</v>
      </c>
      <c r="V763" s="207" t="s">
        <v>485</v>
      </c>
      <c r="W763" s="207" t="s">
        <v>120</v>
      </c>
      <c r="X763" s="103">
        <v>23296</v>
      </c>
    </row>
    <row r="764" spans="1:24" s="57" customFormat="1" ht="15" customHeight="1" x14ac:dyDescent="0.2">
      <c r="A764" s="167" t="s">
        <v>268</v>
      </c>
      <c r="B764" s="168" t="s">
        <v>3993</v>
      </c>
      <c r="C764" s="169" t="s">
        <v>3994</v>
      </c>
      <c r="D764" s="170" t="str">
        <f t="shared" si="36"/>
        <v>EL422716-ST</v>
      </c>
      <c r="E764" s="171" t="s">
        <v>3995</v>
      </c>
      <c r="F764" s="171" t="s">
        <v>113</v>
      </c>
      <c r="G764" s="171" t="s">
        <v>114</v>
      </c>
      <c r="H764" s="172">
        <v>5.25</v>
      </c>
      <c r="I764" s="125">
        <v>5.25</v>
      </c>
      <c r="J764" s="126">
        <v>5.25</v>
      </c>
      <c r="K764" s="197">
        <v>5.25</v>
      </c>
      <c r="L764" s="247">
        <f t="shared" si="37"/>
        <v>0</v>
      </c>
      <c r="M764" s="214">
        <v>10.5</v>
      </c>
      <c r="N764" s="215">
        <v>3</v>
      </c>
      <c r="O764" s="215">
        <v>96</v>
      </c>
      <c r="P764" s="216"/>
      <c r="Q764" s="217"/>
      <c r="R764" s="218"/>
      <c r="S764" s="215" t="s">
        <v>3996</v>
      </c>
      <c r="T764" s="207" t="s">
        <v>117</v>
      </c>
      <c r="U764" s="238" t="s">
        <v>3997</v>
      </c>
      <c r="V764" s="207" t="s">
        <v>732</v>
      </c>
      <c r="W764" s="207" t="s">
        <v>120</v>
      </c>
      <c r="X764" s="103">
        <v>69208</v>
      </c>
    </row>
    <row r="765" spans="1:24" s="57" customFormat="1" ht="15" customHeight="1" x14ac:dyDescent="0.2">
      <c r="A765" s="167" t="s">
        <v>268</v>
      </c>
      <c r="B765" s="168" t="s">
        <v>3998</v>
      </c>
      <c r="C765" s="169" t="s">
        <v>3999</v>
      </c>
      <c r="D765" s="170" t="str">
        <f t="shared" si="36"/>
        <v>EL422718-ST</v>
      </c>
      <c r="E765" s="171" t="s">
        <v>4000</v>
      </c>
      <c r="F765" s="171" t="s">
        <v>113</v>
      </c>
      <c r="G765" s="171" t="s">
        <v>114</v>
      </c>
      <c r="H765" s="172">
        <v>7.95</v>
      </c>
      <c r="I765" s="125">
        <v>3.5</v>
      </c>
      <c r="J765" s="126">
        <v>3.5</v>
      </c>
      <c r="K765" s="197">
        <v>3.5</v>
      </c>
      <c r="L765" s="247">
        <f t="shared" si="37"/>
        <v>0</v>
      </c>
      <c r="M765" s="214">
        <v>6.99</v>
      </c>
      <c r="N765" s="215">
        <v>3</v>
      </c>
      <c r="O765" s="215">
        <v>48</v>
      </c>
      <c r="P765" s="216"/>
      <c r="Q765" s="217"/>
      <c r="R765" s="218"/>
      <c r="S765" s="215" t="s">
        <v>4001</v>
      </c>
      <c r="T765" s="207" t="s">
        <v>117</v>
      </c>
      <c r="U765" s="238" t="s">
        <v>4002</v>
      </c>
      <c r="V765" s="207" t="s">
        <v>485</v>
      </c>
      <c r="W765" s="207" t="s">
        <v>120</v>
      </c>
      <c r="X765" s="103">
        <v>69210</v>
      </c>
    </row>
    <row r="766" spans="1:24" s="57" customFormat="1" ht="15" customHeight="1" x14ac:dyDescent="0.2">
      <c r="A766" s="167" t="s">
        <v>268</v>
      </c>
      <c r="B766" s="168" t="s">
        <v>4003</v>
      </c>
      <c r="C766" s="169" t="s">
        <v>4004</v>
      </c>
      <c r="D766" s="170" t="str">
        <f t="shared" si="36"/>
        <v>EL422719-ST</v>
      </c>
      <c r="E766" s="171" t="s">
        <v>4005</v>
      </c>
      <c r="F766" s="171" t="s">
        <v>113</v>
      </c>
      <c r="G766" s="171" t="s">
        <v>114</v>
      </c>
      <c r="H766" s="172">
        <v>5.25</v>
      </c>
      <c r="I766" s="125">
        <v>5.25</v>
      </c>
      <c r="J766" s="126">
        <v>5.25</v>
      </c>
      <c r="K766" s="197">
        <v>5.25</v>
      </c>
      <c r="L766" s="247">
        <f t="shared" si="37"/>
        <v>0</v>
      </c>
      <c r="M766" s="214">
        <v>10.5</v>
      </c>
      <c r="N766" s="215">
        <v>3</v>
      </c>
      <c r="O766" s="215">
        <v>96</v>
      </c>
      <c r="P766" s="216"/>
      <c r="Q766" s="217"/>
      <c r="R766" s="218"/>
      <c r="S766" s="215" t="s">
        <v>4006</v>
      </c>
      <c r="T766" s="207" t="s">
        <v>117</v>
      </c>
      <c r="U766" s="238" t="s">
        <v>4007</v>
      </c>
      <c r="V766" s="207" t="s">
        <v>704</v>
      </c>
      <c r="W766" s="207" t="s">
        <v>120</v>
      </c>
      <c r="X766" s="103">
        <v>69211</v>
      </c>
    </row>
    <row r="767" spans="1:24" s="57" customFormat="1" ht="15" customHeight="1" x14ac:dyDescent="0.2">
      <c r="A767" s="167" t="s">
        <v>163</v>
      </c>
      <c r="B767" s="168" t="s">
        <v>4008</v>
      </c>
      <c r="C767" s="169" t="s">
        <v>4009</v>
      </c>
      <c r="D767" s="170" t="str">
        <f t="shared" si="36"/>
        <v>EL422746-ST</v>
      </c>
      <c r="E767" s="171" t="s">
        <v>4010</v>
      </c>
      <c r="F767" s="171" t="s">
        <v>113</v>
      </c>
      <c r="G767" s="171" t="s">
        <v>114</v>
      </c>
      <c r="H767" s="172">
        <v>3.95</v>
      </c>
      <c r="I767" s="125">
        <v>5.25</v>
      </c>
      <c r="J767" s="126">
        <v>5.25</v>
      </c>
      <c r="K767" s="197">
        <v>5.25</v>
      </c>
      <c r="L767" s="247">
        <f t="shared" si="37"/>
        <v>0</v>
      </c>
      <c r="M767" s="214">
        <v>10.5</v>
      </c>
      <c r="N767" s="215">
        <v>3</v>
      </c>
      <c r="O767" s="215">
        <v>48</v>
      </c>
      <c r="P767" s="216"/>
      <c r="Q767" s="217"/>
      <c r="R767" s="218"/>
      <c r="S767" s="215" t="s">
        <v>4011</v>
      </c>
      <c r="T767" s="207" t="s">
        <v>117</v>
      </c>
      <c r="U767" s="238" t="s">
        <v>4012</v>
      </c>
      <c r="V767" s="207" t="s">
        <v>369</v>
      </c>
      <c r="W767" s="207" t="s">
        <v>120</v>
      </c>
      <c r="X767" s="103">
        <v>47001</v>
      </c>
    </row>
    <row r="768" spans="1:24" s="57" customFormat="1" ht="15" customHeight="1" x14ac:dyDescent="0.2">
      <c r="A768" s="167" t="s">
        <v>163</v>
      </c>
      <c r="B768" s="168" t="s">
        <v>4013</v>
      </c>
      <c r="C768" s="169" t="s">
        <v>4014</v>
      </c>
      <c r="D768" s="170" t="str">
        <f t="shared" si="36"/>
        <v>EL422747-ST</v>
      </c>
      <c r="E768" s="171" t="s">
        <v>4015</v>
      </c>
      <c r="F768" s="171" t="s">
        <v>113</v>
      </c>
      <c r="G768" s="171" t="s">
        <v>114</v>
      </c>
      <c r="H768" s="172">
        <v>3.95</v>
      </c>
      <c r="I768" s="125">
        <v>4.5</v>
      </c>
      <c r="J768" s="126">
        <v>4.5</v>
      </c>
      <c r="K768" s="197">
        <v>4.5</v>
      </c>
      <c r="L768" s="247">
        <f t="shared" si="37"/>
        <v>0</v>
      </c>
      <c r="M768" s="214">
        <v>8.99</v>
      </c>
      <c r="N768" s="215">
        <v>3</v>
      </c>
      <c r="O768" s="215">
        <v>48</v>
      </c>
      <c r="P768" s="216"/>
      <c r="Q768" s="217"/>
      <c r="R768" s="218"/>
      <c r="S768" s="215" t="s">
        <v>4016</v>
      </c>
      <c r="T768" s="207" t="s">
        <v>117</v>
      </c>
      <c r="U768" s="238" t="s">
        <v>4017</v>
      </c>
      <c r="V768" s="207" t="s">
        <v>286</v>
      </c>
      <c r="W768" s="207" t="s">
        <v>120</v>
      </c>
      <c r="X768" s="103">
        <v>46999</v>
      </c>
    </row>
    <row r="769" spans="1:24" s="57" customFormat="1" ht="15" customHeight="1" x14ac:dyDescent="0.2">
      <c r="A769" s="167" t="s">
        <v>163</v>
      </c>
      <c r="B769" s="168" t="s">
        <v>4018</v>
      </c>
      <c r="C769" s="169" t="s">
        <v>4019</v>
      </c>
      <c r="D769" s="170" t="str">
        <f t="shared" si="36"/>
        <v>EL422748-ST</v>
      </c>
      <c r="E769" s="171" t="s">
        <v>4020</v>
      </c>
      <c r="F769" s="171" t="s">
        <v>113</v>
      </c>
      <c r="G769" s="171" t="s">
        <v>114</v>
      </c>
      <c r="H769" s="172">
        <v>5.95</v>
      </c>
      <c r="I769" s="125">
        <v>5.25</v>
      </c>
      <c r="J769" s="126">
        <v>5.25</v>
      </c>
      <c r="K769" s="197">
        <v>5.25</v>
      </c>
      <c r="L769" s="247">
        <f t="shared" si="37"/>
        <v>0</v>
      </c>
      <c r="M769" s="214">
        <v>10.5</v>
      </c>
      <c r="N769" s="215">
        <v>3</v>
      </c>
      <c r="O769" s="215">
        <v>24</v>
      </c>
      <c r="P769" s="216"/>
      <c r="Q769" s="217"/>
      <c r="R769" s="38">
        <v>38</v>
      </c>
      <c r="S769" s="215" t="s">
        <v>4021</v>
      </c>
      <c r="T769" s="207" t="s">
        <v>117</v>
      </c>
      <c r="U769" s="238" t="s">
        <v>4022</v>
      </c>
      <c r="V769" s="207" t="s">
        <v>750</v>
      </c>
      <c r="W769" s="207" t="s">
        <v>120</v>
      </c>
      <c r="X769" s="103">
        <v>69212</v>
      </c>
    </row>
    <row r="770" spans="1:24" s="57" customFormat="1" ht="15" customHeight="1" x14ac:dyDescent="0.2">
      <c r="A770" s="167" t="s">
        <v>163</v>
      </c>
      <c r="B770" s="168" t="s">
        <v>4023</v>
      </c>
      <c r="C770" s="169" t="s">
        <v>4024</v>
      </c>
      <c r="D770" s="170" t="str">
        <f t="shared" si="36"/>
        <v>EL422749-ST</v>
      </c>
      <c r="E770" s="171" t="s">
        <v>4025</v>
      </c>
      <c r="F770" s="171" t="s">
        <v>113</v>
      </c>
      <c r="G770" s="171" t="s">
        <v>114</v>
      </c>
      <c r="H770" s="172">
        <v>7.5</v>
      </c>
      <c r="I770" s="125">
        <v>7.99</v>
      </c>
      <c r="J770" s="126">
        <v>7.99</v>
      </c>
      <c r="K770" s="197">
        <v>7.99</v>
      </c>
      <c r="L770" s="247">
        <f t="shared" si="37"/>
        <v>0</v>
      </c>
      <c r="M770" s="214">
        <v>15.99</v>
      </c>
      <c r="N770" s="215">
        <v>3</v>
      </c>
      <c r="O770" s="215">
        <v>72</v>
      </c>
      <c r="P770" s="216"/>
      <c r="Q770" s="217"/>
      <c r="R770" s="218"/>
      <c r="S770" s="215" t="s">
        <v>4026</v>
      </c>
      <c r="T770" s="207" t="s">
        <v>117</v>
      </c>
      <c r="U770" s="238" t="s">
        <v>4027</v>
      </c>
      <c r="V770" s="207" t="s">
        <v>692</v>
      </c>
      <c r="W770" s="207" t="s">
        <v>120</v>
      </c>
      <c r="X770" s="103">
        <v>69213</v>
      </c>
    </row>
    <row r="771" spans="1:24" s="57" customFormat="1" ht="15" customHeight="1" x14ac:dyDescent="0.2">
      <c r="A771" s="167" t="s">
        <v>292</v>
      </c>
      <c r="B771" s="168" t="s">
        <v>4028</v>
      </c>
      <c r="C771" s="169" t="s">
        <v>4029</v>
      </c>
      <c r="D771" s="170" t="str">
        <f t="shared" si="36"/>
        <v>EL422750-ST</v>
      </c>
      <c r="E771" s="171" t="s">
        <v>4030</v>
      </c>
      <c r="F771" s="171" t="s">
        <v>113</v>
      </c>
      <c r="G771" s="171" t="s">
        <v>114</v>
      </c>
      <c r="H771" s="172">
        <v>4.95</v>
      </c>
      <c r="I771" s="125">
        <v>4.5</v>
      </c>
      <c r="J771" s="126">
        <v>4.5</v>
      </c>
      <c r="K771" s="197">
        <v>4.5</v>
      </c>
      <c r="L771" s="247">
        <f t="shared" si="37"/>
        <v>0</v>
      </c>
      <c r="M771" s="214">
        <v>8.99</v>
      </c>
      <c r="N771" s="215">
        <v>3</v>
      </c>
      <c r="O771" s="215">
        <v>48</v>
      </c>
      <c r="P771" s="216"/>
      <c r="Q771" s="217"/>
      <c r="R771" s="218"/>
      <c r="S771" s="215" t="s">
        <v>4031</v>
      </c>
      <c r="T771" s="207" t="s">
        <v>117</v>
      </c>
      <c r="U771" s="238" t="s">
        <v>4032</v>
      </c>
      <c r="V771" s="207" t="s">
        <v>298</v>
      </c>
      <c r="W771" s="207" t="s">
        <v>120</v>
      </c>
      <c r="X771" s="103">
        <v>69214</v>
      </c>
    </row>
    <row r="772" spans="1:24" s="57" customFormat="1" ht="15" customHeight="1" x14ac:dyDescent="0.2">
      <c r="A772" s="167" t="s">
        <v>292</v>
      </c>
      <c r="B772" s="168" t="s">
        <v>4033</v>
      </c>
      <c r="C772" s="169" t="s">
        <v>4034</v>
      </c>
      <c r="D772" s="170" t="str">
        <f t="shared" si="36"/>
        <v>EL422751-ST</v>
      </c>
      <c r="E772" s="171" t="s">
        <v>4035</v>
      </c>
      <c r="F772" s="171" t="s">
        <v>113</v>
      </c>
      <c r="G772" s="171" t="s">
        <v>114</v>
      </c>
      <c r="H772" s="172">
        <v>7.5</v>
      </c>
      <c r="I772" s="125">
        <v>5.25</v>
      </c>
      <c r="J772" s="126">
        <v>5.25</v>
      </c>
      <c r="K772" s="197">
        <v>5.25</v>
      </c>
      <c r="L772" s="247">
        <f t="shared" si="37"/>
        <v>0</v>
      </c>
      <c r="M772" s="214">
        <v>10.5</v>
      </c>
      <c r="N772" s="215">
        <v>3</v>
      </c>
      <c r="O772" s="215">
        <v>36</v>
      </c>
      <c r="P772" s="216"/>
      <c r="Q772" s="217"/>
      <c r="R772" s="218"/>
      <c r="S772" s="215" t="s">
        <v>4036</v>
      </c>
      <c r="T772" s="207" t="s">
        <v>117</v>
      </c>
      <c r="U772" s="238" t="s">
        <v>4037</v>
      </c>
      <c r="V772" s="207" t="s">
        <v>298</v>
      </c>
      <c r="W772" s="207" t="s">
        <v>120</v>
      </c>
      <c r="X772" s="103">
        <v>53232</v>
      </c>
    </row>
    <row r="773" spans="1:24" s="57" customFormat="1" ht="15" customHeight="1" x14ac:dyDescent="0.2">
      <c r="A773" s="167" t="s">
        <v>292</v>
      </c>
      <c r="B773" s="168" t="s">
        <v>4038</v>
      </c>
      <c r="C773" s="169" t="s">
        <v>4039</v>
      </c>
      <c r="D773" s="170" t="str">
        <f t="shared" si="36"/>
        <v>EL422752-ST</v>
      </c>
      <c r="E773" s="171" t="s">
        <v>4040</v>
      </c>
      <c r="F773" s="171" t="s">
        <v>113</v>
      </c>
      <c r="G773" s="171" t="s">
        <v>114</v>
      </c>
      <c r="H773" s="172">
        <v>7.5</v>
      </c>
      <c r="I773" s="125">
        <v>7.5</v>
      </c>
      <c r="J773" s="126">
        <v>7.5</v>
      </c>
      <c r="K773" s="197">
        <v>7.5</v>
      </c>
      <c r="L773" s="247">
        <f t="shared" si="37"/>
        <v>0</v>
      </c>
      <c r="M773" s="214">
        <v>14.99</v>
      </c>
      <c r="N773" s="215">
        <v>3</v>
      </c>
      <c r="O773" s="215">
        <v>48</v>
      </c>
      <c r="P773" s="216"/>
      <c r="Q773" s="217"/>
      <c r="R773" s="218"/>
      <c r="S773" s="215" t="s">
        <v>4041</v>
      </c>
      <c r="T773" s="207" t="s">
        <v>117</v>
      </c>
      <c r="U773" s="238" t="s">
        <v>4042</v>
      </c>
      <c r="V773" s="207" t="s">
        <v>298</v>
      </c>
      <c r="W773" s="207" t="s">
        <v>120</v>
      </c>
      <c r="X773" s="103">
        <v>53233</v>
      </c>
    </row>
    <row r="774" spans="1:24" s="57" customFormat="1" ht="15" customHeight="1" x14ac:dyDescent="0.2">
      <c r="A774" s="167" t="s">
        <v>268</v>
      </c>
      <c r="B774" s="168" t="s">
        <v>4043</v>
      </c>
      <c r="C774" s="169" t="s">
        <v>4044</v>
      </c>
      <c r="D774" s="170" t="str">
        <f t="shared" si="36"/>
        <v>EL422755-ST</v>
      </c>
      <c r="E774" s="171" t="s">
        <v>4045</v>
      </c>
      <c r="F774" s="171" t="s">
        <v>113</v>
      </c>
      <c r="G774" s="171" t="s">
        <v>114</v>
      </c>
      <c r="H774" s="172">
        <v>5.95</v>
      </c>
      <c r="I774" s="125">
        <v>6.5</v>
      </c>
      <c r="J774" s="126">
        <v>6.5</v>
      </c>
      <c r="K774" s="197">
        <v>6.5</v>
      </c>
      <c r="L774" s="247">
        <f t="shared" si="37"/>
        <v>0</v>
      </c>
      <c r="M774" s="214">
        <v>12.99</v>
      </c>
      <c r="N774" s="215">
        <v>3</v>
      </c>
      <c r="O774" s="215">
        <v>48</v>
      </c>
      <c r="P774" s="216"/>
      <c r="Q774" s="217"/>
      <c r="R774" s="218"/>
      <c r="S774" s="215">
        <v>618480040586</v>
      </c>
      <c r="T774" s="207" t="s">
        <v>117</v>
      </c>
      <c r="U774" s="238" t="s">
        <v>4046</v>
      </c>
      <c r="V774" s="207" t="s">
        <v>327</v>
      </c>
      <c r="W774" s="207" t="s">
        <v>120</v>
      </c>
      <c r="X774" s="103">
        <v>69215</v>
      </c>
    </row>
    <row r="775" spans="1:24" s="57" customFormat="1" ht="15" customHeight="1" x14ac:dyDescent="0.2">
      <c r="A775" s="167" t="s">
        <v>200</v>
      </c>
      <c r="B775" s="168" t="s">
        <v>4047</v>
      </c>
      <c r="C775" s="169" t="s">
        <v>4048</v>
      </c>
      <c r="D775" s="170" t="str">
        <f t="shared" si="36"/>
        <v>EL422770-ST</v>
      </c>
      <c r="E775" s="171" t="s">
        <v>4049</v>
      </c>
      <c r="F775" s="171" t="s">
        <v>132</v>
      </c>
      <c r="G775" s="171" t="s">
        <v>4050</v>
      </c>
      <c r="H775" s="172">
        <v>12.5</v>
      </c>
      <c r="I775" s="125">
        <v>13.5</v>
      </c>
      <c r="J775" s="126">
        <v>13.5</v>
      </c>
      <c r="K775" s="197">
        <v>13.5</v>
      </c>
      <c r="L775" s="247">
        <f t="shared" si="37"/>
        <v>0</v>
      </c>
      <c r="M775" s="214">
        <v>26.99</v>
      </c>
      <c r="N775" s="215">
        <v>3</v>
      </c>
      <c r="O775" s="215">
        <v>48</v>
      </c>
      <c r="P775" s="216"/>
      <c r="Q775" s="217"/>
      <c r="R775" s="218"/>
      <c r="S775" s="215">
        <v>618480042603</v>
      </c>
      <c r="T775" s="207" t="s">
        <v>117</v>
      </c>
      <c r="U775" s="238" t="s">
        <v>4051</v>
      </c>
      <c r="V775" s="207" t="s">
        <v>4052</v>
      </c>
      <c r="W775" s="207" t="s">
        <v>120</v>
      </c>
      <c r="X775" s="103">
        <v>71270</v>
      </c>
    </row>
    <row r="776" spans="1:24" s="57" customFormat="1" ht="15" customHeight="1" x14ac:dyDescent="0.2">
      <c r="A776" s="167" t="s">
        <v>137</v>
      </c>
      <c r="B776" s="168" t="s">
        <v>4053</v>
      </c>
      <c r="C776" s="169" t="s">
        <v>4054</v>
      </c>
      <c r="D776" s="170" t="str">
        <f t="shared" si="36"/>
        <v>EL422800-ST</v>
      </c>
      <c r="E776" s="171" t="s">
        <v>4055</v>
      </c>
      <c r="F776" s="171" t="s">
        <v>113</v>
      </c>
      <c r="G776" s="171" t="s">
        <v>114</v>
      </c>
      <c r="H776" s="172">
        <v>4.95</v>
      </c>
      <c r="I776" s="125">
        <v>5.25</v>
      </c>
      <c r="J776" s="126">
        <v>5.25</v>
      </c>
      <c r="K776" s="197">
        <v>5.25</v>
      </c>
      <c r="L776" s="247">
        <f t="shared" si="37"/>
        <v>0</v>
      </c>
      <c r="M776" s="214">
        <v>10.5</v>
      </c>
      <c r="N776" s="215">
        <v>3</v>
      </c>
      <c r="O776" s="215">
        <v>96</v>
      </c>
      <c r="P776" s="216"/>
      <c r="Q776" s="217"/>
      <c r="R776" s="218"/>
      <c r="S776" s="215" t="s">
        <v>4056</v>
      </c>
      <c r="T776" s="207" t="s">
        <v>117</v>
      </c>
      <c r="U776" s="238" t="s">
        <v>4057</v>
      </c>
      <c r="V776" s="207" t="s">
        <v>4058</v>
      </c>
      <c r="W776" s="207" t="s">
        <v>120</v>
      </c>
      <c r="X776" s="103">
        <v>14773</v>
      </c>
    </row>
    <row r="777" spans="1:24" s="57" customFormat="1" ht="15" customHeight="1" x14ac:dyDescent="0.2">
      <c r="A777" s="167" t="s">
        <v>137</v>
      </c>
      <c r="B777" s="168" t="s">
        <v>4059</v>
      </c>
      <c r="C777" s="169" t="s">
        <v>4060</v>
      </c>
      <c r="D777" s="170" t="str">
        <f t="shared" si="36"/>
        <v>EL422900-ST</v>
      </c>
      <c r="E777" s="171" t="s">
        <v>4061</v>
      </c>
      <c r="F777" s="171" t="s">
        <v>113</v>
      </c>
      <c r="G777" s="171" t="s">
        <v>114</v>
      </c>
      <c r="H777" s="172">
        <v>4.95</v>
      </c>
      <c r="I777" s="125">
        <v>5.25</v>
      </c>
      <c r="J777" s="126">
        <v>5.25</v>
      </c>
      <c r="K777" s="197">
        <v>5.25</v>
      </c>
      <c r="L777" s="247">
        <f t="shared" si="37"/>
        <v>0</v>
      </c>
      <c r="M777" s="214">
        <v>10.5</v>
      </c>
      <c r="N777" s="215">
        <v>3</v>
      </c>
      <c r="O777" s="215">
        <v>96</v>
      </c>
      <c r="P777" s="216"/>
      <c r="Q777" s="217"/>
      <c r="R777" s="218"/>
      <c r="S777" s="215" t="s">
        <v>4062</v>
      </c>
      <c r="T777" s="207" t="s">
        <v>117</v>
      </c>
      <c r="U777" s="238" t="s">
        <v>4063</v>
      </c>
      <c r="V777" s="207" t="s">
        <v>4064</v>
      </c>
      <c r="W777" s="207" t="s">
        <v>120</v>
      </c>
      <c r="X777" s="103">
        <v>14774</v>
      </c>
    </row>
    <row r="778" spans="1:24" s="57" customFormat="1" ht="15" customHeight="1" x14ac:dyDescent="0.2">
      <c r="A778" s="167" t="s">
        <v>128</v>
      </c>
      <c r="B778" s="168" t="s">
        <v>4065</v>
      </c>
      <c r="C778" s="169" t="s">
        <v>4066</v>
      </c>
      <c r="D778" s="170" t="str">
        <f t="shared" si="36"/>
        <v>EL423000-ST</v>
      </c>
      <c r="E778" s="171" t="s">
        <v>4067</v>
      </c>
      <c r="F778" s="171" t="s">
        <v>113</v>
      </c>
      <c r="G778" s="171" t="s">
        <v>114</v>
      </c>
      <c r="H778" s="172">
        <v>4.95</v>
      </c>
      <c r="I778" s="125">
        <v>5.25</v>
      </c>
      <c r="J778" s="126">
        <v>5.25</v>
      </c>
      <c r="K778" s="197">
        <v>5.25</v>
      </c>
      <c r="L778" s="247">
        <f t="shared" si="37"/>
        <v>0</v>
      </c>
      <c r="M778" s="214">
        <v>10.5</v>
      </c>
      <c r="N778" s="215">
        <v>3</v>
      </c>
      <c r="O778" s="215">
        <v>48</v>
      </c>
      <c r="P778" s="216"/>
      <c r="Q778" s="217"/>
      <c r="R778" s="38">
        <v>5</v>
      </c>
      <c r="S778" s="215" t="s">
        <v>4068</v>
      </c>
      <c r="T778" s="207" t="s">
        <v>117</v>
      </c>
      <c r="U778" s="238" t="s">
        <v>4069</v>
      </c>
      <c r="V778" s="207" t="s">
        <v>136</v>
      </c>
      <c r="W778" s="207" t="s">
        <v>120</v>
      </c>
      <c r="X778" s="103">
        <v>3517</v>
      </c>
    </row>
    <row r="779" spans="1:24" s="57" customFormat="1" ht="15" customHeight="1" x14ac:dyDescent="0.2">
      <c r="A779" s="167" t="s">
        <v>163</v>
      </c>
      <c r="B779" s="168" t="s">
        <v>4070</v>
      </c>
      <c r="C779" s="169" t="s">
        <v>4071</v>
      </c>
      <c r="D779" s="170" t="str">
        <f t="shared" si="36"/>
        <v>EL423001-ST</v>
      </c>
      <c r="E779" s="171" t="s">
        <v>4072</v>
      </c>
      <c r="F779" s="171" t="s">
        <v>113</v>
      </c>
      <c r="G779" s="171" t="s">
        <v>114</v>
      </c>
      <c r="H779" s="172">
        <v>4.95</v>
      </c>
      <c r="I779" s="125">
        <v>5.25</v>
      </c>
      <c r="J779" s="126">
        <v>5.25</v>
      </c>
      <c r="K779" s="197">
        <v>5.25</v>
      </c>
      <c r="L779" s="247">
        <f t="shared" si="37"/>
        <v>0</v>
      </c>
      <c r="M779" s="214">
        <v>10.5</v>
      </c>
      <c r="N779" s="215">
        <v>3</v>
      </c>
      <c r="O779" s="215">
        <v>96</v>
      </c>
      <c r="P779" s="216"/>
      <c r="Q779" s="217"/>
      <c r="R779" s="218"/>
      <c r="S779" s="215" t="s">
        <v>4073</v>
      </c>
      <c r="T779" s="207" t="s">
        <v>117</v>
      </c>
      <c r="U779" s="238" t="s">
        <v>4074</v>
      </c>
      <c r="V779" s="207" t="s">
        <v>762</v>
      </c>
      <c r="W779" s="207" t="s">
        <v>120</v>
      </c>
      <c r="X779" s="103">
        <v>47002</v>
      </c>
    </row>
    <row r="780" spans="1:24" s="57" customFormat="1" ht="15" customHeight="1" x14ac:dyDescent="0.2">
      <c r="A780" s="167" t="s">
        <v>163</v>
      </c>
      <c r="B780" s="168" t="s">
        <v>4075</v>
      </c>
      <c r="C780" s="169" t="s">
        <v>4076</v>
      </c>
      <c r="D780" s="170" t="str">
        <f t="shared" si="36"/>
        <v>EL423010-ST</v>
      </c>
      <c r="E780" s="171" t="s">
        <v>4077</v>
      </c>
      <c r="F780" s="171" t="s">
        <v>113</v>
      </c>
      <c r="G780" s="171" t="s">
        <v>114</v>
      </c>
      <c r="H780" s="172">
        <v>5.95</v>
      </c>
      <c r="I780" s="125">
        <v>6.5</v>
      </c>
      <c r="J780" s="126">
        <v>6.5</v>
      </c>
      <c r="K780" s="197">
        <v>6.5</v>
      </c>
      <c r="L780" s="247">
        <f t="shared" si="37"/>
        <v>0</v>
      </c>
      <c r="M780" s="214">
        <v>12.99</v>
      </c>
      <c r="N780" s="215">
        <v>3</v>
      </c>
      <c r="O780" s="215">
        <v>36</v>
      </c>
      <c r="P780" s="216"/>
      <c r="Q780" s="217"/>
      <c r="R780" s="38">
        <v>34</v>
      </c>
      <c r="S780" s="215" t="s">
        <v>4078</v>
      </c>
      <c r="T780" s="207" t="s">
        <v>117</v>
      </c>
      <c r="U780" s="238" t="s">
        <v>4079</v>
      </c>
      <c r="V780" s="207" t="s">
        <v>750</v>
      </c>
      <c r="W780" s="207" t="s">
        <v>120</v>
      </c>
      <c r="X780" s="103">
        <v>69216</v>
      </c>
    </row>
    <row r="781" spans="1:24" s="57" customFormat="1" ht="15" customHeight="1" x14ac:dyDescent="0.2">
      <c r="A781" s="167" t="s">
        <v>128</v>
      </c>
      <c r="B781" s="168" t="s">
        <v>4080</v>
      </c>
      <c r="C781" s="169" t="s">
        <v>4081</v>
      </c>
      <c r="D781" s="170" t="str">
        <f t="shared" si="36"/>
        <v>EL423200-ST</v>
      </c>
      <c r="E781" s="171" t="s">
        <v>4082</v>
      </c>
      <c r="F781" s="171" t="s">
        <v>113</v>
      </c>
      <c r="G781" s="171" t="s">
        <v>114</v>
      </c>
      <c r="H781" s="172">
        <v>7.5</v>
      </c>
      <c r="I781" s="125">
        <v>7.99</v>
      </c>
      <c r="J781" s="126">
        <v>7.99</v>
      </c>
      <c r="K781" s="197">
        <v>7.99</v>
      </c>
      <c r="L781" s="247">
        <f t="shared" si="37"/>
        <v>0</v>
      </c>
      <c r="M781" s="214">
        <v>15.99</v>
      </c>
      <c r="N781" s="215">
        <v>3</v>
      </c>
      <c r="O781" s="215">
        <v>48</v>
      </c>
      <c r="P781" s="216"/>
      <c r="Q781" s="217"/>
      <c r="R781" s="218"/>
      <c r="S781" s="215" t="s">
        <v>4083</v>
      </c>
      <c r="T781" s="207" t="s">
        <v>117</v>
      </c>
      <c r="U781" s="238" t="s">
        <v>4084</v>
      </c>
      <c r="V781" s="207" t="s">
        <v>286</v>
      </c>
      <c r="W781" s="207" t="s">
        <v>120</v>
      </c>
      <c r="X781" s="103">
        <v>3519</v>
      </c>
    </row>
    <row r="782" spans="1:24" s="57" customFormat="1" ht="15" customHeight="1" x14ac:dyDescent="0.2">
      <c r="A782" s="167" t="s">
        <v>137</v>
      </c>
      <c r="B782" s="168" t="s">
        <v>4085</v>
      </c>
      <c r="C782" s="169" t="s">
        <v>4086</v>
      </c>
      <c r="D782" s="170" t="str">
        <f t="shared" si="36"/>
        <v>EL423500-ST</v>
      </c>
      <c r="E782" s="171" t="s">
        <v>4087</v>
      </c>
      <c r="F782" s="171" t="s">
        <v>132</v>
      </c>
      <c r="G782" s="171" t="s">
        <v>3669</v>
      </c>
      <c r="H782" s="172">
        <v>5.95</v>
      </c>
      <c r="I782" s="125">
        <v>6.5</v>
      </c>
      <c r="J782" s="126">
        <v>6.5</v>
      </c>
      <c r="K782" s="197">
        <v>6.5</v>
      </c>
      <c r="L782" s="247">
        <f t="shared" si="37"/>
        <v>0</v>
      </c>
      <c r="M782" s="214">
        <v>12.99</v>
      </c>
      <c r="N782" s="215">
        <v>3</v>
      </c>
      <c r="O782" s="215">
        <v>48</v>
      </c>
      <c r="P782" s="216"/>
      <c r="Q782" s="217"/>
      <c r="R782" s="218"/>
      <c r="S782" s="215">
        <v>618480850260</v>
      </c>
      <c r="T782" s="207" t="s">
        <v>117</v>
      </c>
      <c r="U782" s="238" t="s">
        <v>4088</v>
      </c>
      <c r="V782" s="207" t="s">
        <v>3816</v>
      </c>
      <c r="W782" s="207" t="s">
        <v>120</v>
      </c>
      <c r="X782" s="103">
        <v>3520</v>
      </c>
    </row>
    <row r="783" spans="1:24" s="57" customFormat="1" ht="15" customHeight="1" x14ac:dyDescent="0.2">
      <c r="A783" s="167" t="s">
        <v>457</v>
      </c>
      <c r="B783" s="168" t="s">
        <v>4089</v>
      </c>
      <c r="C783" s="169" t="s">
        <v>4090</v>
      </c>
      <c r="D783" s="170" t="str">
        <f t="shared" si="36"/>
        <v>EL423510-ST</v>
      </c>
      <c r="E783" s="171" t="s">
        <v>4091</v>
      </c>
      <c r="F783" s="171" t="s">
        <v>132</v>
      </c>
      <c r="G783" s="171" t="s">
        <v>4092</v>
      </c>
      <c r="H783" s="172">
        <v>7.5</v>
      </c>
      <c r="I783" s="125">
        <v>8.5</v>
      </c>
      <c r="J783" s="126">
        <v>8.5</v>
      </c>
      <c r="K783" s="197">
        <v>8.5</v>
      </c>
      <c r="L783" s="247">
        <f t="shared" si="37"/>
        <v>0</v>
      </c>
      <c r="M783" s="214">
        <v>16.989999999999998</v>
      </c>
      <c r="N783" s="215">
        <v>3</v>
      </c>
      <c r="O783" s="215">
        <v>24</v>
      </c>
      <c r="P783" s="216"/>
      <c r="Q783" s="217"/>
      <c r="R783" s="218"/>
      <c r="S783" s="215" t="s">
        <v>4093</v>
      </c>
      <c r="T783" s="207" t="s">
        <v>117</v>
      </c>
      <c r="U783" s="238" t="s">
        <v>4094</v>
      </c>
      <c r="V783" s="207" t="s">
        <v>1416</v>
      </c>
      <c r="W783" s="207" t="s">
        <v>120</v>
      </c>
      <c r="X783" s="103">
        <v>69217</v>
      </c>
    </row>
    <row r="784" spans="1:24" s="57" customFormat="1" ht="15" customHeight="1" x14ac:dyDescent="0.2">
      <c r="A784" s="167" t="s">
        <v>137</v>
      </c>
      <c r="B784" s="168" t="s">
        <v>4095</v>
      </c>
      <c r="C784" s="169" t="s">
        <v>4096</v>
      </c>
      <c r="D784" s="170" t="str">
        <f t="shared" si="36"/>
        <v>EL423601-ST</v>
      </c>
      <c r="E784" s="171" t="s">
        <v>4097</v>
      </c>
      <c r="F784" s="171" t="s">
        <v>132</v>
      </c>
      <c r="G784" s="171" t="s">
        <v>141</v>
      </c>
      <c r="H784" s="172">
        <v>12.5</v>
      </c>
      <c r="I784" s="125">
        <v>12.5</v>
      </c>
      <c r="J784" s="126">
        <v>12.5</v>
      </c>
      <c r="K784" s="197">
        <v>12.5</v>
      </c>
      <c r="L784" s="247">
        <f t="shared" si="37"/>
        <v>0</v>
      </c>
      <c r="M784" s="214">
        <v>24.99</v>
      </c>
      <c r="N784" s="215">
        <v>3</v>
      </c>
      <c r="O784" s="215">
        <v>24</v>
      </c>
      <c r="P784" s="216"/>
      <c r="Q784" s="217"/>
      <c r="R784" s="218"/>
      <c r="S784" s="215" t="s">
        <v>4098</v>
      </c>
      <c r="T784" s="207" t="s">
        <v>117</v>
      </c>
      <c r="U784" s="238" t="s">
        <v>4099</v>
      </c>
      <c r="V784" s="207" t="s">
        <v>144</v>
      </c>
      <c r="W784" s="207" t="s">
        <v>120</v>
      </c>
      <c r="X784" s="103">
        <v>14526</v>
      </c>
    </row>
    <row r="785" spans="1:24" s="57" customFormat="1" ht="15" customHeight="1" x14ac:dyDescent="0.2">
      <c r="A785" s="167" t="s">
        <v>137</v>
      </c>
      <c r="B785" s="168" t="s">
        <v>4100</v>
      </c>
      <c r="C785" s="169" t="s">
        <v>4101</v>
      </c>
      <c r="D785" s="170" t="str">
        <f t="shared" si="36"/>
        <v>EL423700-ST</v>
      </c>
      <c r="E785" s="171" t="s">
        <v>4102</v>
      </c>
      <c r="F785" s="171" t="s">
        <v>132</v>
      </c>
      <c r="G785" s="171" t="s">
        <v>133</v>
      </c>
      <c r="H785" s="172">
        <v>5.95</v>
      </c>
      <c r="I785" s="125">
        <v>6.5</v>
      </c>
      <c r="J785" s="126">
        <v>6.5</v>
      </c>
      <c r="K785" s="197">
        <v>6.5</v>
      </c>
      <c r="L785" s="247">
        <f t="shared" si="37"/>
        <v>0</v>
      </c>
      <c r="M785" s="214">
        <v>12.99</v>
      </c>
      <c r="N785" s="215">
        <v>3</v>
      </c>
      <c r="O785" s="215">
        <v>96</v>
      </c>
      <c r="P785" s="216"/>
      <c r="Q785" s="217"/>
      <c r="R785" s="38">
        <v>59</v>
      </c>
      <c r="S785" s="215" t="s">
        <v>4103</v>
      </c>
      <c r="T785" s="207" t="s">
        <v>117</v>
      </c>
      <c r="U785" s="238" t="s">
        <v>4104</v>
      </c>
      <c r="V785" s="207" t="s">
        <v>133</v>
      </c>
      <c r="W785" s="207" t="s">
        <v>120</v>
      </c>
      <c r="X785" s="103">
        <v>18228</v>
      </c>
    </row>
    <row r="786" spans="1:24" s="57" customFormat="1" ht="15" customHeight="1" x14ac:dyDescent="0.2">
      <c r="A786" s="167" t="s">
        <v>137</v>
      </c>
      <c r="B786" s="168" t="s">
        <v>4105</v>
      </c>
      <c r="C786" s="169" t="s">
        <v>4106</v>
      </c>
      <c r="D786" s="170" t="str">
        <f t="shared" si="36"/>
        <v>EL423800-ST</v>
      </c>
      <c r="E786" s="171" t="s">
        <v>4107</v>
      </c>
      <c r="F786" s="171" t="s">
        <v>132</v>
      </c>
      <c r="G786" s="171" t="s">
        <v>133</v>
      </c>
      <c r="H786" s="172">
        <v>5.95</v>
      </c>
      <c r="I786" s="125">
        <v>6.5</v>
      </c>
      <c r="J786" s="126">
        <v>6.5</v>
      </c>
      <c r="K786" s="197">
        <v>6.5</v>
      </c>
      <c r="L786" s="247">
        <f t="shared" si="37"/>
        <v>0</v>
      </c>
      <c r="M786" s="214">
        <v>12.99</v>
      </c>
      <c r="N786" s="215">
        <v>3</v>
      </c>
      <c r="O786" s="215">
        <v>96</v>
      </c>
      <c r="P786" s="216"/>
      <c r="Q786" s="217"/>
      <c r="R786" s="38">
        <v>35</v>
      </c>
      <c r="S786" s="215">
        <v>618480341164</v>
      </c>
      <c r="T786" s="207" t="s">
        <v>117</v>
      </c>
      <c r="U786" s="238" t="s">
        <v>4108</v>
      </c>
      <c r="V786" s="207" t="s">
        <v>133</v>
      </c>
      <c r="W786" s="207" t="s">
        <v>120</v>
      </c>
      <c r="X786" s="103">
        <v>18227</v>
      </c>
    </row>
    <row r="787" spans="1:24" s="57" customFormat="1" ht="15" customHeight="1" x14ac:dyDescent="0.2">
      <c r="A787" s="167" t="s">
        <v>486</v>
      </c>
      <c r="B787" s="168" t="s">
        <v>4109</v>
      </c>
      <c r="C787" s="169" t="s">
        <v>4110</v>
      </c>
      <c r="D787" s="170" t="str">
        <f t="shared" si="36"/>
        <v>EL424011-ST</v>
      </c>
      <c r="E787" s="171" t="s">
        <v>4111</v>
      </c>
      <c r="F787" s="171" t="s">
        <v>113</v>
      </c>
      <c r="G787" s="171" t="s">
        <v>114</v>
      </c>
      <c r="H787" s="172">
        <v>4.95</v>
      </c>
      <c r="I787" s="125">
        <v>5.25</v>
      </c>
      <c r="J787" s="126">
        <v>5.25</v>
      </c>
      <c r="K787" s="197">
        <v>5.25</v>
      </c>
      <c r="L787" s="247">
        <f t="shared" si="37"/>
        <v>0</v>
      </c>
      <c r="M787" s="214">
        <v>10.5</v>
      </c>
      <c r="N787" s="215">
        <v>3</v>
      </c>
      <c r="O787" s="215">
        <v>96</v>
      </c>
      <c r="P787" s="216"/>
      <c r="Q787" s="217"/>
      <c r="R787" s="218"/>
      <c r="S787" s="215" t="s">
        <v>4112</v>
      </c>
      <c r="T787" s="207" t="s">
        <v>117</v>
      </c>
      <c r="U787" s="238" t="s">
        <v>4113</v>
      </c>
      <c r="V787" s="207" t="s">
        <v>485</v>
      </c>
      <c r="W787" s="207" t="s">
        <v>120</v>
      </c>
      <c r="X787" s="103">
        <v>23309</v>
      </c>
    </row>
    <row r="788" spans="1:24" s="57" customFormat="1" ht="15" customHeight="1" x14ac:dyDescent="0.2">
      <c r="A788" s="167" t="s">
        <v>486</v>
      </c>
      <c r="B788" s="168" t="s">
        <v>4114</v>
      </c>
      <c r="C788" s="169" t="s">
        <v>4115</v>
      </c>
      <c r="D788" s="170" t="str">
        <f t="shared" si="36"/>
        <v>EL424012-ST</v>
      </c>
      <c r="E788" s="171" t="s">
        <v>4116</v>
      </c>
      <c r="F788" s="171" t="s">
        <v>113</v>
      </c>
      <c r="G788" s="171" t="s">
        <v>114</v>
      </c>
      <c r="H788" s="172">
        <v>4.95</v>
      </c>
      <c r="I788" s="125">
        <v>5.25</v>
      </c>
      <c r="J788" s="126">
        <v>5.25</v>
      </c>
      <c r="K788" s="197">
        <v>5.25</v>
      </c>
      <c r="L788" s="247">
        <f t="shared" si="37"/>
        <v>0</v>
      </c>
      <c r="M788" s="214">
        <v>10.5</v>
      </c>
      <c r="N788" s="215">
        <v>3</v>
      </c>
      <c r="O788" s="215">
        <v>96</v>
      </c>
      <c r="P788" s="216"/>
      <c r="Q788" s="217"/>
      <c r="R788" s="218"/>
      <c r="S788" s="215" t="s">
        <v>4117</v>
      </c>
      <c r="T788" s="207" t="s">
        <v>117</v>
      </c>
      <c r="U788" s="238" t="s">
        <v>4118</v>
      </c>
      <c r="V788" s="207" t="s">
        <v>732</v>
      </c>
      <c r="W788" s="207" t="s">
        <v>120</v>
      </c>
      <c r="X788" s="103">
        <v>69218</v>
      </c>
    </row>
    <row r="789" spans="1:24" s="57" customFormat="1" ht="15" customHeight="1" x14ac:dyDescent="0.2">
      <c r="A789" s="167" t="s">
        <v>486</v>
      </c>
      <c r="B789" s="168" t="s">
        <v>4119</v>
      </c>
      <c r="C789" s="169" t="s">
        <v>4120</v>
      </c>
      <c r="D789" s="170" t="str">
        <f t="shared" si="36"/>
        <v>EL424013-ST</v>
      </c>
      <c r="E789" s="171" t="s">
        <v>4121</v>
      </c>
      <c r="F789" s="171" t="s">
        <v>113</v>
      </c>
      <c r="G789" s="171" t="s">
        <v>114</v>
      </c>
      <c r="H789" s="172">
        <v>4.95</v>
      </c>
      <c r="I789" s="125">
        <v>5.25</v>
      </c>
      <c r="J789" s="126">
        <v>5.25</v>
      </c>
      <c r="K789" s="197">
        <v>5.25</v>
      </c>
      <c r="L789" s="247">
        <f t="shared" si="37"/>
        <v>0</v>
      </c>
      <c r="M789" s="214">
        <v>10.5</v>
      </c>
      <c r="N789" s="215">
        <v>3</v>
      </c>
      <c r="O789" s="215">
        <v>96</v>
      </c>
      <c r="P789" s="216"/>
      <c r="Q789" s="217"/>
      <c r="R789" s="38">
        <v>20</v>
      </c>
      <c r="S789" s="215" t="s">
        <v>4122</v>
      </c>
      <c r="T789" s="207" t="s">
        <v>117</v>
      </c>
      <c r="U789" s="238" t="s">
        <v>4123</v>
      </c>
      <c r="V789" s="207" t="s">
        <v>485</v>
      </c>
      <c r="W789" s="207" t="s">
        <v>120</v>
      </c>
      <c r="X789" s="103">
        <v>23299</v>
      </c>
    </row>
    <row r="790" spans="1:24" s="57" customFormat="1" ht="15" customHeight="1" x14ac:dyDescent="0.2">
      <c r="A790" s="167" t="s">
        <v>486</v>
      </c>
      <c r="B790" s="168" t="s">
        <v>4124</v>
      </c>
      <c r="C790" s="169" t="s">
        <v>4125</v>
      </c>
      <c r="D790" s="170" t="str">
        <f t="shared" si="36"/>
        <v>EL424014-ST</v>
      </c>
      <c r="E790" s="171" t="s">
        <v>4126</v>
      </c>
      <c r="F790" s="171" t="s">
        <v>113</v>
      </c>
      <c r="G790" s="171" t="s">
        <v>114</v>
      </c>
      <c r="H790" s="172">
        <v>4.95</v>
      </c>
      <c r="I790" s="125">
        <v>5.25</v>
      </c>
      <c r="J790" s="126">
        <v>5.25</v>
      </c>
      <c r="K790" s="197">
        <v>5.25</v>
      </c>
      <c r="L790" s="247">
        <f t="shared" si="37"/>
        <v>0</v>
      </c>
      <c r="M790" s="214">
        <v>10.5</v>
      </c>
      <c r="N790" s="215">
        <v>3</v>
      </c>
      <c r="O790" s="215">
        <v>96</v>
      </c>
      <c r="P790" s="216"/>
      <c r="Q790" s="217"/>
      <c r="R790" s="218"/>
      <c r="S790" s="215" t="s">
        <v>4127</v>
      </c>
      <c r="T790" s="207" t="s">
        <v>117</v>
      </c>
      <c r="U790" s="238" t="s">
        <v>4128</v>
      </c>
      <c r="V790" s="207" t="s">
        <v>503</v>
      </c>
      <c r="W790" s="207" t="s">
        <v>120</v>
      </c>
      <c r="X790" s="103">
        <v>69219</v>
      </c>
    </row>
    <row r="791" spans="1:24" s="57" customFormat="1" ht="15" customHeight="1" x14ac:dyDescent="0.2">
      <c r="A791" s="167" t="s">
        <v>457</v>
      </c>
      <c r="B791" s="168" t="s">
        <v>4129</v>
      </c>
      <c r="C791" s="169" t="s">
        <v>4130</v>
      </c>
      <c r="D791" s="170" t="str">
        <f t="shared" si="36"/>
        <v>EL424015-ST</v>
      </c>
      <c r="E791" s="171" t="s">
        <v>4131</v>
      </c>
      <c r="F791" s="171" t="s">
        <v>113</v>
      </c>
      <c r="G791" s="171" t="s">
        <v>114</v>
      </c>
      <c r="H791" s="172">
        <v>4.95</v>
      </c>
      <c r="I791" s="125">
        <v>5.25</v>
      </c>
      <c r="J791" s="126">
        <v>5.25</v>
      </c>
      <c r="K791" s="197">
        <v>5.25</v>
      </c>
      <c r="L791" s="247">
        <f t="shared" si="37"/>
        <v>0</v>
      </c>
      <c r="M791" s="214">
        <v>10.5</v>
      </c>
      <c r="N791" s="215">
        <v>3</v>
      </c>
      <c r="O791" s="215">
        <v>96</v>
      </c>
      <c r="P791" s="216"/>
      <c r="Q791" s="217"/>
      <c r="R791" s="218"/>
      <c r="S791" s="215" t="s">
        <v>4132</v>
      </c>
      <c r="T791" s="207" t="s">
        <v>117</v>
      </c>
      <c r="U791" s="238" t="s">
        <v>4133</v>
      </c>
      <c r="V791" s="207" t="s">
        <v>732</v>
      </c>
      <c r="W791" s="207" t="s">
        <v>120</v>
      </c>
      <c r="X791" s="103">
        <v>36995</v>
      </c>
    </row>
    <row r="792" spans="1:24" s="57" customFormat="1" ht="15" customHeight="1" x14ac:dyDescent="0.2">
      <c r="A792" s="167" t="s">
        <v>163</v>
      </c>
      <c r="B792" s="168" t="s">
        <v>4134</v>
      </c>
      <c r="C792" s="169" t="s">
        <v>4135</v>
      </c>
      <c r="D792" s="170" t="str">
        <f t="shared" ref="D792:D855" si="38">HYPERLINK(U792,C792)</f>
        <v>EL424016-ST</v>
      </c>
      <c r="E792" s="171" t="s">
        <v>4136</v>
      </c>
      <c r="F792" s="171" t="s">
        <v>113</v>
      </c>
      <c r="G792" s="171" t="s">
        <v>114</v>
      </c>
      <c r="H792" s="172">
        <v>4.95</v>
      </c>
      <c r="I792" s="125">
        <v>5.25</v>
      </c>
      <c r="J792" s="126">
        <v>5.25</v>
      </c>
      <c r="K792" s="197">
        <v>5.25</v>
      </c>
      <c r="L792" s="247">
        <f t="shared" ref="L792:L855" si="39">K792-J792</f>
        <v>0</v>
      </c>
      <c r="M792" s="214">
        <v>10.5</v>
      </c>
      <c r="N792" s="215">
        <v>3</v>
      </c>
      <c r="O792" s="215">
        <v>96</v>
      </c>
      <c r="P792" s="216"/>
      <c r="Q792" s="217"/>
      <c r="R792" s="218"/>
      <c r="S792" s="215" t="s">
        <v>4137</v>
      </c>
      <c r="T792" s="207" t="s">
        <v>117</v>
      </c>
      <c r="U792" s="238" t="s">
        <v>4138</v>
      </c>
      <c r="V792" s="207" t="s">
        <v>692</v>
      </c>
      <c r="W792" s="207" t="s">
        <v>120</v>
      </c>
      <c r="X792" s="103">
        <v>47686</v>
      </c>
    </row>
    <row r="793" spans="1:24" s="57" customFormat="1" ht="15" customHeight="1" x14ac:dyDescent="0.2">
      <c r="A793" s="167" t="s">
        <v>163</v>
      </c>
      <c r="B793" s="168" t="s">
        <v>4139</v>
      </c>
      <c r="C793" s="169" t="s">
        <v>4140</v>
      </c>
      <c r="D793" s="170" t="str">
        <f t="shared" si="38"/>
        <v>EL424017-ST</v>
      </c>
      <c r="E793" s="171" t="s">
        <v>4141</v>
      </c>
      <c r="F793" s="171" t="s">
        <v>113</v>
      </c>
      <c r="G793" s="171" t="s">
        <v>114</v>
      </c>
      <c r="H793" s="172">
        <v>4.95</v>
      </c>
      <c r="I793" s="125">
        <v>5.25</v>
      </c>
      <c r="J793" s="126">
        <v>5.25</v>
      </c>
      <c r="K793" s="197">
        <v>5.25</v>
      </c>
      <c r="L793" s="247">
        <f t="shared" si="39"/>
        <v>0</v>
      </c>
      <c r="M793" s="214">
        <v>10.5</v>
      </c>
      <c r="N793" s="215">
        <v>3</v>
      </c>
      <c r="O793" s="215">
        <v>96</v>
      </c>
      <c r="P793" s="216"/>
      <c r="Q793" s="217"/>
      <c r="R793" s="218"/>
      <c r="S793" s="215" t="s">
        <v>4142</v>
      </c>
      <c r="T793" s="207" t="s">
        <v>117</v>
      </c>
      <c r="U793" s="238" t="s">
        <v>4143</v>
      </c>
      <c r="V793" s="207" t="s">
        <v>2187</v>
      </c>
      <c r="W793" s="207" t="s">
        <v>120</v>
      </c>
      <c r="X793" s="103">
        <v>53614</v>
      </c>
    </row>
    <row r="794" spans="1:24" s="57" customFormat="1" ht="15" customHeight="1" x14ac:dyDescent="0.2">
      <c r="A794" s="167" t="s">
        <v>268</v>
      </c>
      <c r="B794" s="168" t="s">
        <v>4144</v>
      </c>
      <c r="C794" s="169" t="s">
        <v>4145</v>
      </c>
      <c r="D794" s="170" t="str">
        <f t="shared" si="38"/>
        <v>EL424022-ST</v>
      </c>
      <c r="E794" s="171" t="s">
        <v>4146</v>
      </c>
      <c r="F794" s="171" t="s">
        <v>113</v>
      </c>
      <c r="G794" s="171" t="s">
        <v>114</v>
      </c>
      <c r="H794" s="172">
        <v>5.25</v>
      </c>
      <c r="I794" s="125">
        <v>1.99</v>
      </c>
      <c r="J794" s="126">
        <v>1.99</v>
      </c>
      <c r="K794" s="197">
        <v>5.25</v>
      </c>
      <c r="L794" s="247">
        <f t="shared" si="39"/>
        <v>3.26</v>
      </c>
      <c r="M794" s="214">
        <v>3.99</v>
      </c>
      <c r="N794" s="215">
        <v>12</v>
      </c>
      <c r="O794" s="215">
        <v>96</v>
      </c>
      <c r="P794" s="216"/>
      <c r="Q794" s="217"/>
      <c r="R794" s="218"/>
      <c r="S794" s="215" t="s">
        <v>4147</v>
      </c>
      <c r="T794" s="207" t="s">
        <v>117</v>
      </c>
      <c r="U794" s="238" t="s">
        <v>4148</v>
      </c>
      <c r="V794" s="207" t="s">
        <v>485</v>
      </c>
      <c r="W794" s="207" t="s">
        <v>120</v>
      </c>
      <c r="X794" s="103">
        <v>69221</v>
      </c>
    </row>
    <row r="795" spans="1:24" s="57" customFormat="1" ht="15" customHeight="1" x14ac:dyDescent="0.2">
      <c r="A795" s="167" t="s">
        <v>169</v>
      </c>
      <c r="B795" s="168" t="s">
        <v>4149</v>
      </c>
      <c r="C795" s="169" t="s">
        <v>4150</v>
      </c>
      <c r="D795" s="170" t="str">
        <f t="shared" si="38"/>
        <v>EL424023-ST</v>
      </c>
      <c r="E795" s="171" t="s">
        <v>4151</v>
      </c>
      <c r="F795" s="171" t="s">
        <v>378</v>
      </c>
      <c r="G795" s="171" t="s">
        <v>406</v>
      </c>
      <c r="H795" s="172">
        <v>5.95</v>
      </c>
      <c r="I795" s="125">
        <v>3.5</v>
      </c>
      <c r="J795" s="126">
        <v>3.5</v>
      </c>
      <c r="K795" s="197">
        <v>3.5</v>
      </c>
      <c r="L795" s="247">
        <f t="shared" si="39"/>
        <v>0</v>
      </c>
      <c r="M795" s="214">
        <v>6.99</v>
      </c>
      <c r="N795" s="215">
        <v>3</v>
      </c>
      <c r="O795" s="215">
        <v>96</v>
      </c>
      <c r="P795" s="216"/>
      <c r="Q795" s="217"/>
      <c r="R795" s="218"/>
      <c r="S795" s="215" t="s">
        <v>4152</v>
      </c>
      <c r="T795" s="207" t="s">
        <v>117</v>
      </c>
      <c r="U795" s="238" t="s">
        <v>4153</v>
      </c>
      <c r="V795" s="207" t="s">
        <v>409</v>
      </c>
      <c r="W795" s="207" t="s">
        <v>120</v>
      </c>
      <c r="X795" s="103">
        <v>69222</v>
      </c>
    </row>
    <row r="796" spans="1:24" s="57" customFormat="1" ht="15" customHeight="1" x14ac:dyDescent="0.2">
      <c r="A796" s="167" t="s">
        <v>200</v>
      </c>
      <c r="B796" s="168" t="s">
        <v>4154</v>
      </c>
      <c r="C796" s="169" t="s">
        <v>4155</v>
      </c>
      <c r="D796" s="170" t="str">
        <f t="shared" si="38"/>
        <v>EL424024-ST</v>
      </c>
      <c r="E796" s="171" t="s">
        <v>4156</v>
      </c>
      <c r="F796" s="171" t="s">
        <v>113</v>
      </c>
      <c r="G796" s="171" t="s">
        <v>114</v>
      </c>
      <c r="H796" s="172">
        <v>4.99</v>
      </c>
      <c r="I796" s="125">
        <v>5.25</v>
      </c>
      <c r="J796" s="126">
        <v>5.25</v>
      </c>
      <c r="K796" s="197">
        <v>5.25</v>
      </c>
      <c r="L796" s="247">
        <f t="shared" si="39"/>
        <v>0</v>
      </c>
      <c r="M796" s="214">
        <v>10.5</v>
      </c>
      <c r="N796" s="215">
        <v>3</v>
      </c>
      <c r="O796" s="215">
        <v>96</v>
      </c>
      <c r="P796" s="216"/>
      <c r="Q796" s="217"/>
      <c r="R796" s="218"/>
      <c r="S796" s="215" t="s">
        <v>4157</v>
      </c>
      <c r="T796" s="207" t="s">
        <v>117</v>
      </c>
      <c r="U796" s="238" t="s">
        <v>4158</v>
      </c>
      <c r="V796" s="207" t="s">
        <v>509</v>
      </c>
      <c r="W796" s="207" t="s">
        <v>120</v>
      </c>
      <c r="X796" s="103">
        <v>82356</v>
      </c>
    </row>
    <row r="797" spans="1:24" s="57" customFormat="1" ht="15" customHeight="1" x14ac:dyDescent="0.2">
      <c r="A797" s="167" t="s">
        <v>169</v>
      </c>
      <c r="B797" s="168" t="s">
        <v>4159</v>
      </c>
      <c r="C797" s="169" t="s">
        <v>4160</v>
      </c>
      <c r="D797" s="170" t="str">
        <f t="shared" si="38"/>
        <v>EL424025-ST</v>
      </c>
      <c r="E797" s="171" t="s">
        <v>4161</v>
      </c>
      <c r="F797" s="171" t="s">
        <v>113</v>
      </c>
      <c r="G797" s="171" t="s">
        <v>114</v>
      </c>
      <c r="H797" s="172">
        <v>4.99</v>
      </c>
      <c r="I797" s="125">
        <v>5.25</v>
      </c>
      <c r="J797" s="126">
        <v>5.25</v>
      </c>
      <c r="K797" s="197">
        <v>5.25</v>
      </c>
      <c r="L797" s="247">
        <f t="shared" si="39"/>
        <v>0</v>
      </c>
      <c r="M797" s="214">
        <v>10.5</v>
      </c>
      <c r="N797" s="215">
        <v>3</v>
      </c>
      <c r="O797" s="215">
        <v>48</v>
      </c>
      <c r="P797" s="216"/>
      <c r="Q797" s="217"/>
      <c r="R797" s="218"/>
      <c r="S797" s="215" t="s">
        <v>4162</v>
      </c>
      <c r="T797" s="207" t="s">
        <v>117</v>
      </c>
      <c r="U797" s="238" t="s">
        <v>4163</v>
      </c>
      <c r="V797" s="207" t="s">
        <v>1461</v>
      </c>
      <c r="W797" s="207" t="s">
        <v>120</v>
      </c>
      <c r="X797" s="103">
        <v>68702</v>
      </c>
    </row>
    <row r="798" spans="1:24" s="57" customFormat="1" ht="15" customHeight="1" x14ac:dyDescent="0.2">
      <c r="A798" s="167" t="s">
        <v>2355</v>
      </c>
      <c r="B798" s="168" t="s">
        <v>4164</v>
      </c>
      <c r="C798" s="169" t="s">
        <v>4165</v>
      </c>
      <c r="D798" s="170" t="str">
        <f t="shared" si="38"/>
        <v>EL424100-ST</v>
      </c>
      <c r="E798" s="171" t="s">
        <v>4166</v>
      </c>
      <c r="F798" s="171" t="s">
        <v>113</v>
      </c>
      <c r="G798" s="171" t="s">
        <v>114</v>
      </c>
      <c r="H798" s="172">
        <v>5.95</v>
      </c>
      <c r="I798" s="125">
        <v>5.25</v>
      </c>
      <c r="J798" s="126">
        <v>5.25</v>
      </c>
      <c r="K798" s="197">
        <v>5.25</v>
      </c>
      <c r="L798" s="247">
        <f t="shared" si="39"/>
        <v>0</v>
      </c>
      <c r="M798" s="214">
        <v>10.5</v>
      </c>
      <c r="N798" s="215">
        <v>3</v>
      </c>
      <c r="O798" s="215">
        <v>48</v>
      </c>
      <c r="P798" s="216"/>
      <c r="Q798" s="217"/>
      <c r="R798" s="218"/>
      <c r="S798" s="215" t="s">
        <v>4167</v>
      </c>
      <c r="T798" s="207" t="s">
        <v>117</v>
      </c>
      <c r="U798" s="238" t="s">
        <v>4168</v>
      </c>
      <c r="V798" s="207" t="s">
        <v>738</v>
      </c>
      <c r="W798" s="207" t="s">
        <v>120</v>
      </c>
      <c r="X798" s="103">
        <v>3523</v>
      </c>
    </row>
    <row r="799" spans="1:24" s="57" customFormat="1" ht="15" customHeight="1" x14ac:dyDescent="0.2">
      <c r="A799" s="167" t="s">
        <v>2355</v>
      </c>
      <c r="B799" s="168" t="s">
        <v>4169</v>
      </c>
      <c r="C799" s="169" t="s">
        <v>4170</v>
      </c>
      <c r="D799" s="170" t="str">
        <f t="shared" si="38"/>
        <v>EL424200-ST</v>
      </c>
      <c r="E799" s="171" t="s">
        <v>4171</v>
      </c>
      <c r="F799" s="171" t="s">
        <v>113</v>
      </c>
      <c r="G799" s="171" t="s">
        <v>114</v>
      </c>
      <c r="H799" s="172">
        <v>7.5</v>
      </c>
      <c r="I799" s="125">
        <v>7.5</v>
      </c>
      <c r="J799" s="126">
        <v>7.5</v>
      </c>
      <c r="K799" s="197">
        <v>7.5</v>
      </c>
      <c r="L799" s="247">
        <f t="shared" si="39"/>
        <v>0</v>
      </c>
      <c r="M799" s="214">
        <v>14.99</v>
      </c>
      <c r="N799" s="215">
        <v>3</v>
      </c>
      <c r="O799" s="215">
        <v>48</v>
      </c>
      <c r="P799" s="216"/>
      <c r="Q799" s="217"/>
      <c r="R799" s="218"/>
      <c r="S799" s="215" t="s">
        <v>4172</v>
      </c>
      <c r="T799" s="207" t="s">
        <v>117</v>
      </c>
      <c r="U799" s="238" t="s">
        <v>4173</v>
      </c>
      <c r="V799" s="207" t="s">
        <v>503</v>
      </c>
      <c r="W799" s="207" t="s">
        <v>120</v>
      </c>
      <c r="X799" s="103">
        <v>3524</v>
      </c>
    </row>
    <row r="800" spans="1:24" s="57" customFormat="1" ht="15" customHeight="1" x14ac:dyDescent="0.2">
      <c r="A800" s="167" t="s">
        <v>2355</v>
      </c>
      <c r="B800" s="168" t="s">
        <v>4174</v>
      </c>
      <c r="C800" s="169" t="s">
        <v>4175</v>
      </c>
      <c r="D800" s="170" t="str">
        <f t="shared" si="38"/>
        <v>EL424300-ST</v>
      </c>
      <c r="E800" s="171" t="s">
        <v>4176</v>
      </c>
      <c r="F800" s="171" t="s">
        <v>113</v>
      </c>
      <c r="G800" s="171" t="s">
        <v>114</v>
      </c>
      <c r="H800" s="172">
        <v>4.95</v>
      </c>
      <c r="I800" s="125">
        <v>5.25</v>
      </c>
      <c r="J800" s="126">
        <v>5.25</v>
      </c>
      <c r="K800" s="197">
        <v>5.25</v>
      </c>
      <c r="L800" s="247">
        <f t="shared" si="39"/>
        <v>0</v>
      </c>
      <c r="M800" s="214">
        <v>10.5</v>
      </c>
      <c r="N800" s="215">
        <v>3</v>
      </c>
      <c r="O800" s="215">
        <v>96</v>
      </c>
      <c r="P800" s="216"/>
      <c r="Q800" s="217"/>
      <c r="R800" s="38">
        <v>19</v>
      </c>
      <c r="S800" s="215" t="s">
        <v>4177</v>
      </c>
      <c r="T800" s="207" t="s">
        <v>117</v>
      </c>
      <c r="U800" s="238" t="s">
        <v>4178</v>
      </c>
      <c r="V800" s="207" t="s">
        <v>721</v>
      </c>
      <c r="W800" s="207" t="s">
        <v>120</v>
      </c>
      <c r="X800" s="103">
        <v>18128</v>
      </c>
    </row>
    <row r="801" spans="1:24" s="57" customFormat="1" ht="15" customHeight="1" x14ac:dyDescent="0.2">
      <c r="A801" s="167" t="s">
        <v>2355</v>
      </c>
      <c r="B801" s="168" t="s">
        <v>4179</v>
      </c>
      <c r="C801" s="169" t="s">
        <v>4180</v>
      </c>
      <c r="D801" s="170" t="str">
        <f t="shared" si="38"/>
        <v>EL424400-ST</v>
      </c>
      <c r="E801" s="171" t="s">
        <v>4181</v>
      </c>
      <c r="F801" s="171" t="s">
        <v>113</v>
      </c>
      <c r="G801" s="171" t="s">
        <v>114</v>
      </c>
      <c r="H801" s="172">
        <v>5.95</v>
      </c>
      <c r="I801" s="125">
        <v>6.5</v>
      </c>
      <c r="J801" s="126">
        <v>6.5</v>
      </c>
      <c r="K801" s="197">
        <v>6.5</v>
      </c>
      <c r="L801" s="247">
        <f t="shared" si="39"/>
        <v>0</v>
      </c>
      <c r="M801" s="214">
        <v>12.99</v>
      </c>
      <c r="N801" s="215">
        <v>3</v>
      </c>
      <c r="O801" s="215">
        <v>24</v>
      </c>
      <c r="P801" s="216"/>
      <c r="Q801" s="217"/>
      <c r="R801" s="218"/>
      <c r="S801" s="215" t="s">
        <v>4182</v>
      </c>
      <c r="T801" s="207" t="s">
        <v>117</v>
      </c>
      <c r="U801" s="238" t="s">
        <v>4183</v>
      </c>
      <c r="V801" s="207" t="s">
        <v>4184</v>
      </c>
      <c r="W801" s="207" t="s">
        <v>120</v>
      </c>
      <c r="X801" s="103">
        <v>3525</v>
      </c>
    </row>
    <row r="802" spans="1:24" s="57" customFormat="1" ht="15" customHeight="1" x14ac:dyDescent="0.2">
      <c r="A802" s="167" t="s">
        <v>2355</v>
      </c>
      <c r="B802" s="168" t="s">
        <v>4185</v>
      </c>
      <c r="C802" s="169" t="s">
        <v>4186</v>
      </c>
      <c r="D802" s="170" t="str">
        <f t="shared" si="38"/>
        <v>EL424600-ST</v>
      </c>
      <c r="E802" s="171" t="s">
        <v>4187</v>
      </c>
      <c r="F802" s="171" t="s">
        <v>113</v>
      </c>
      <c r="G802" s="171" t="s">
        <v>114</v>
      </c>
      <c r="H802" s="172">
        <v>5.95</v>
      </c>
      <c r="I802" s="125">
        <v>3.5</v>
      </c>
      <c r="J802" s="126">
        <v>3.5</v>
      </c>
      <c r="K802" s="197">
        <v>5.95</v>
      </c>
      <c r="L802" s="247">
        <f t="shared" si="39"/>
        <v>2.4500000000000002</v>
      </c>
      <c r="M802" s="214">
        <v>6.99</v>
      </c>
      <c r="N802" s="215">
        <v>3</v>
      </c>
      <c r="O802" s="215">
        <v>48</v>
      </c>
      <c r="P802" s="216"/>
      <c r="Q802" s="217"/>
      <c r="R802" s="218"/>
      <c r="S802" s="215" t="s">
        <v>4188</v>
      </c>
      <c r="T802" s="207" t="s">
        <v>117</v>
      </c>
      <c r="U802" s="238" t="s">
        <v>4189</v>
      </c>
      <c r="V802" s="207" t="s">
        <v>479</v>
      </c>
      <c r="W802" s="207" t="s">
        <v>120</v>
      </c>
      <c r="X802" s="103">
        <v>3526</v>
      </c>
    </row>
    <row r="803" spans="1:24" s="57" customFormat="1" ht="15" customHeight="1" x14ac:dyDescent="0.2">
      <c r="A803" s="167" t="s">
        <v>163</v>
      </c>
      <c r="B803" s="168" t="s">
        <v>4190</v>
      </c>
      <c r="C803" s="169" t="s">
        <v>4191</v>
      </c>
      <c r="D803" s="170" t="str">
        <f t="shared" si="38"/>
        <v>EL424705-ST</v>
      </c>
      <c r="E803" s="171" t="s">
        <v>4192</v>
      </c>
      <c r="F803" s="171" t="s">
        <v>132</v>
      </c>
      <c r="G803" s="171" t="s">
        <v>141</v>
      </c>
      <c r="H803" s="172">
        <v>12.5</v>
      </c>
      <c r="I803" s="125">
        <v>13.5</v>
      </c>
      <c r="J803" s="126">
        <v>13.5</v>
      </c>
      <c r="K803" s="197">
        <v>13.5</v>
      </c>
      <c r="L803" s="247">
        <f t="shared" si="39"/>
        <v>0</v>
      </c>
      <c r="M803" s="214">
        <v>26.99</v>
      </c>
      <c r="N803" s="215">
        <v>3</v>
      </c>
      <c r="O803" s="215">
        <v>24</v>
      </c>
      <c r="P803" s="216"/>
      <c r="Q803" s="217"/>
      <c r="R803" s="218"/>
      <c r="S803" s="215" t="s">
        <v>4193</v>
      </c>
      <c r="T803" s="207" t="s">
        <v>117</v>
      </c>
      <c r="U803" s="238" t="s">
        <v>4194</v>
      </c>
      <c r="V803" s="207" t="s">
        <v>150</v>
      </c>
      <c r="W803" s="207" t="s">
        <v>120</v>
      </c>
      <c r="X803" s="103">
        <v>69223</v>
      </c>
    </row>
    <row r="804" spans="1:24" s="57" customFormat="1" ht="15" customHeight="1" x14ac:dyDescent="0.2">
      <c r="A804" s="167" t="s">
        <v>2355</v>
      </c>
      <c r="B804" s="168" t="s">
        <v>4195</v>
      </c>
      <c r="C804" s="169" t="s">
        <v>4196</v>
      </c>
      <c r="D804" s="170" t="str">
        <f t="shared" si="38"/>
        <v>EL425100-ST</v>
      </c>
      <c r="E804" s="171" t="s">
        <v>4197</v>
      </c>
      <c r="F804" s="171" t="s">
        <v>113</v>
      </c>
      <c r="G804" s="171" t="s">
        <v>114</v>
      </c>
      <c r="H804" s="172">
        <v>7.5</v>
      </c>
      <c r="I804" s="125">
        <v>5.25</v>
      </c>
      <c r="J804" s="126">
        <v>5.25</v>
      </c>
      <c r="K804" s="197">
        <v>5.25</v>
      </c>
      <c r="L804" s="247">
        <f t="shared" si="39"/>
        <v>0</v>
      </c>
      <c r="M804" s="214">
        <v>10.5</v>
      </c>
      <c r="N804" s="215">
        <v>3</v>
      </c>
      <c r="O804" s="215">
        <v>48</v>
      </c>
      <c r="P804" s="216"/>
      <c r="Q804" s="217"/>
      <c r="R804" s="218"/>
      <c r="S804" s="215" t="s">
        <v>4198</v>
      </c>
      <c r="T804" s="207" t="s">
        <v>117</v>
      </c>
      <c r="U804" s="238" t="s">
        <v>4199</v>
      </c>
      <c r="V804" s="207" t="s">
        <v>768</v>
      </c>
      <c r="W804" s="207" t="s">
        <v>120</v>
      </c>
      <c r="X804" s="103">
        <v>3528</v>
      </c>
    </row>
    <row r="805" spans="1:24" s="57" customFormat="1" ht="15" customHeight="1" x14ac:dyDescent="0.2">
      <c r="A805" s="167" t="s">
        <v>169</v>
      </c>
      <c r="B805" s="168" t="s">
        <v>4200</v>
      </c>
      <c r="C805" s="169" t="s">
        <v>4201</v>
      </c>
      <c r="D805" s="170" t="str">
        <f t="shared" si="38"/>
        <v>EL425412-ST</v>
      </c>
      <c r="E805" s="171" t="s">
        <v>4202</v>
      </c>
      <c r="F805" s="171" t="s">
        <v>113</v>
      </c>
      <c r="G805" s="171" t="s">
        <v>114</v>
      </c>
      <c r="H805" s="172">
        <v>4.95</v>
      </c>
      <c r="I805" s="125">
        <v>5.25</v>
      </c>
      <c r="J805" s="126">
        <v>5.25</v>
      </c>
      <c r="K805" s="197">
        <v>5.25</v>
      </c>
      <c r="L805" s="247">
        <f t="shared" si="39"/>
        <v>0</v>
      </c>
      <c r="M805" s="214">
        <v>10.5</v>
      </c>
      <c r="N805" s="215">
        <v>3</v>
      </c>
      <c r="O805" s="215">
        <v>96</v>
      </c>
      <c r="P805" s="216"/>
      <c r="Q805" s="217"/>
      <c r="R805" s="218"/>
      <c r="S805" s="215" t="s">
        <v>4203</v>
      </c>
      <c r="T805" s="207" t="s">
        <v>117</v>
      </c>
      <c r="U805" s="238" t="s">
        <v>4204</v>
      </c>
      <c r="V805" s="207" t="s">
        <v>4205</v>
      </c>
      <c r="W805" s="207" t="s">
        <v>120</v>
      </c>
      <c r="X805" s="103">
        <v>71491</v>
      </c>
    </row>
    <row r="806" spans="1:24" s="57" customFormat="1" ht="15" customHeight="1" x14ac:dyDescent="0.2">
      <c r="A806" s="167" t="s">
        <v>486</v>
      </c>
      <c r="B806" s="168" t="s">
        <v>4206</v>
      </c>
      <c r="C806" s="169" t="s">
        <v>4207</v>
      </c>
      <c r="D806" s="170" t="str">
        <f t="shared" si="38"/>
        <v>EL425435-ST</v>
      </c>
      <c r="E806" s="171" t="s">
        <v>4208</v>
      </c>
      <c r="F806" s="171" t="s">
        <v>113</v>
      </c>
      <c r="G806" s="171" t="s">
        <v>114</v>
      </c>
      <c r="H806" s="172">
        <v>4.95</v>
      </c>
      <c r="I806" s="125">
        <v>5.25</v>
      </c>
      <c r="J806" s="126">
        <v>5.25</v>
      </c>
      <c r="K806" s="197">
        <v>5.25</v>
      </c>
      <c r="L806" s="247">
        <f t="shared" si="39"/>
        <v>0</v>
      </c>
      <c r="M806" s="214">
        <v>10.5</v>
      </c>
      <c r="N806" s="215">
        <v>3</v>
      </c>
      <c r="O806" s="215">
        <v>96</v>
      </c>
      <c r="P806" s="216"/>
      <c r="Q806" s="217"/>
      <c r="R806" s="38">
        <v>44</v>
      </c>
      <c r="S806" s="215" t="s">
        <v>4209</v>
      </c>
      <c r="T806" s="207" t="s">
        <v>117</v>
      </c>
      <c r="U806" s="238" t="s">
        <v>4210</v>
      </c>
      <c r="V806" s="207" t="s">
        <v>4211</v>
      </c>
      <c r="W806" s="207" t="s">
        <v>120</v>
      </c>
      <c r="X806" s="103">
        <v>69224</v>
      </c>
    </row>
    <row r="807" spans="1:24" s="57" customFormat="1" ht="15" customHeight="1" x14ac:dyDescent="0.2">
      <c r="A807" s="167" t="s">
        <v>200</v>
      </c>
      <c r="B807" s="168" t="s">
        <v>4212</v>
      </c>
      <c r="C807" s="169" t="s">
        <v>4213</v>
      </c>
      <c r="D807" s="170" t="str">
        <f t="shared" si="38"/>
        <v>EL426000-ST</v>
      </c>
      <c r="E807" s="171" t="s">
        <v>4214</v>
      </c>
      <c r="F807" s="171" t="s">
        <v>378</v>
      </c>
      <c r="G807" s="171" t="s">
        <v>406</v>
      </c>
      <c r="H807" s="172">
        <v>6.99</v>
      </c>
      <c r="I807" s="125">
        <v>7.5</v>
      </c>
      <c r="J807" s="126">
        <v>7.5</v>
      </c>
      <c r="K807" s="197">
        <v>7.5</v>
      </c>
      <c r="L807" s="247">
        <f t="shared" si="39"/>
        <v>0</v>
      </c>
      <c r="M807" s="214">
        <v>14.99</v>
      </c>
      <c r="N807" s="215">
        <v>3</v>
      </c>
      <c r="O807" s="215">
        <v>48</v>
      </c>
      <c r="P807" s="216"/>
      <c r="Q807" s="217"/>
      <c r="R807" s="218"/>
      <c r="S807" s="215" t="s">
        <v>4215</v>
      </c>
      <c r="T807" s="207" t="s">
        <v>117</v>
      </c>
      <c r="U807" s="238" t="s">
        <v>4216</v>
      </c>
      <c r="V807" s="207" t="s">
        <v>415</v>
      </c>
      <c r="W807" s="207" t="s">
        <v>120</v>
      </c>
      <c r="X807" s="103">
        <v>70656</v>
      </c>
    </row>
    <row r="808" spans="1:24" s="57" customFormat="1" ht="15" customHeight="1" x14ac:dyDescent="0.2">
      <c r="A808" s="167" t="s">
        <v>200</v>
      </c>
      <c r="B808" s="168" t="s">
        <v>4217</v>
      </c>
      <c r="C808" s="169" t="s">
        <v>4218</v>
      </c>
      <c r="D808" s="170" t="str">
        <f t="shared" si="38"/>
        <v>EL429002-ST</v>
      </c>
      <c r="E808" s="171" t="s">
        <v>4219</v>
      </c>
      <c r="F808" s="171" t="s">
        <v>378</v>
      </c>
      <c r="G808" s="171" t="s">
        <v>406</v>
      </c>
      <c r="H808" s="172">
        <v>9.99</v>
      </c>
      <c r="I808" s="125">
        <v>9.99</v>
      </c>
      <c r="J808" s="126">
        <v>9.99</v>
      </c>
      <c r="K808" s="197">
        <v>9.99</v>
      </c>
      <c r="L808" s="247">
        <f t="shared" si="39"/>
        <v>0</v>
      </c>
      <c r="M808" s="214">
        <v>19.989999999999998</v>
      </c>
      <c r="N808" s="215">
        <v>1</v>
      </c>
      <c r="O808" s="215">
        <v>40</v>
      </c>
      <c r="P808" s="216"/>
      <c r="Q808" s="217"/>
      <c r="R808" s="218"/>
      <c r="S808" s="215" t="s">
        <v>4220</v>
      </c>
      <c r="T808" s="207" t="s">
        <v>198</v>
      </c>
      <c r="U808" s="238" t="s">
        <v>4221</v>
      </c>
      <c r="V808" s="207" t="s">
        <v>409</v>
      </c>
      <c r="W808" s="207" t="s">
        <v>120</v>
      </c>
      <c r="X808" s="103">
        <v>75505</v>
      </c>
    </row>
    <row r="809" spans="1:24" s="57" customFormat="1" ht="15" customHeight="1" x14ac:dyDescent="0.2">
      <c r="A809" s="167" t="s">
        <v>200</v>
      </c>
      <c r="B809" s="168" t="s">
        <v>4222</v>
      </c>
      <c r="C809" s="169" t="s">
        <v>4223</v>
      </c>
      <c r="D809" s="170" t="str">
        <f t="shared" si="38"/>
        <v>EL429200-ST</v>
      </c>
      <c r="E809" s="171" t="s">
        <v>4224</v>
      </c>
      <c r="F809" s="171" t="s">
        <v>132</v>
      </c>
      <c r="G809" s="171" t="s">
        <v>183</v>
      </c>
      <c r="H809" s="172">
        <v>14.99</v>
      </c>
      <c r="I809" s="125">
        <v>14.5</v>
      </c>
      <c r="J809" s="126">
        <v>14.5</v>
      </c>
      <c r="K809" s="197">
        <v>17.5</v>
      </c>
      <c r="L809" s="247">
        <f t="shared" si="39"/>
        <v>3</v>
      </c>
      <c r="M809" s="214">
        <v>34.99</v>
      </c>
      <c r="N809" s="215">
        <v>1</v>
      </c>
      <c r="O809" s="215">
        <v>12</v>
      </c>
      <c r="P809" s="216"/>
      <c r="Q809" s="217"/>
      <c r="R809" s="218"/>
      <c r="S809" s="215" t="s">
        <v>4225</v>
      </c>
      <c r="T809" s="207" t="s">
        <v>198</v>
      </c>
      <c r="U809" s="238" t="s">
        <v>4226</v>
      </c>
      <c r="V809" s="207" t="s">
        <v>183</v>
      </c>
      <c r="W809" s="207" t="s">
        <v>120</v>
      </c>
      <c r="X809" s="103">
        <v>78408</v>
      </c>
    </row>
    <row r="810" spans="1:24" s="57" customFormat="1" ht="15" customHeight="1" x14ac:dyDescent="0.2">
      <c r="A810" s="167" t="s">
        <v>200</v>
      </c>
      <c r="B810" s="168" t="s">
        <v>4227</v>
      </c>
      <c r="C810" s="169" t="s">
        <v>4228</v>
      </c>
      <c r="D810" s="170" t="str">
        <f t="shared" si="38"/>
        <v>EL429201-ST</v>
      </c>
      <c r="E810" s="171" t="s">
        <v>4229</v>
      </c>
      <c r="F810" s="171" t="s">
        <v>132</v>
      </c>
      <c r="G810" s="171" t="s">
        <v>1413</v>
      </c>
      <c r="H810" s="172">
        <v>14.99</v>
      </c>
      <c r="I810" s="125">
        <v>14.5</v>
      </c>
      <c r="J810" s="126">
        <v>14.5</v>
      </c>
      <c r="K810" s="197">
        <v>17.5</v>
      </c>
      <c r="L810" s="247">
        <f t="shared" si="39"/>
        <v>3</v>
      </c>
      <c r="M810" s="214">
        <v>34.99</v>
      </c>
      <c r="N810" s="215">
        <v>1</v>
      </c>
      <c r="O810" s="215">
        <v>12</v>
      </c>
      <c r="P810" s="216"/>
      <c r="Q810" s="217"/>
      <c r="R810" s="218"/>
      <c r="S810" s="215" t="s">
        <v>4230</v>
      </c>
      <c r="T810" s="207" t="s">
        <v>198</v>
      </c>
      <c r="U810" s="238" t="s">
        <v>4231</v>
      </c>
      <c r="V810" s="207" t="s">
        <v>3760</v>
      </c>
      <c r="W810" s="207" t="s">
        <v>120</v>
      </c>
      <c r="X810" s="103">
        <v>77651</v>
      </c>
    </row>
    <row r="811" spans="1:24" s="57" customFormat="1" ht="15" customHeight="1" x14ac:dyDescent="0.2">
      <c r="A811" s="167" t="s">
        <v>192</v>
      </c>
      <c r="B811" s="168" t="s">
        <v>4232</v>
      </c>
      <c r="C811" s="169" t="s">
        <v>4233</v>
      </c>
      <c r="D811" s="170" t="str">
        <f t="shared" si="38"/>
        <v>EL429202-ST</v>
      </c>
      <c r="E811" s="171" t="s">
        <v>4234</v>
      </c>
      <c r="F811" s="171" t="s">
        <v>132</v>
      </c>
      <c r="G811" s="171" t="s">
        <v>1652</v>
      </c>
      <c r="H811" s="172">
        <v>17.989999999999998</v>
      </c>
      <c r="I811" s="125">
        <v>17.5</v>
      </c>
      <c r="J811" s="126">
        <v>17.5</v>
      </c>
      <c r="K811" s="197">
        <v>17.5</v>
      </c>
      <c r="L811" s="247">
        <f t="shared" si="39"/>
        <v>0</v>
      </c>
      <c r="M811" s="214">
        <v>34.99</v>
      </c>
      <c r="N811" s="215">
        <v>1</v>
      </c>
      <c r="O811" s="215">
        <v>12</v>
      </c>
      <c r="P811" s="216"/>
      <c r="Q811" s="217"/>
      <c r="R811" s="218"/>
      <c r="S811" s="215" t="s">
        <v>4235</v>
      </c>
      <c r="T811" s="207" t="s">
        <v>198</v>
      </c>
      <c r="U811" s="238" t="s">
        <v>4236</v>
      </c>
      <c r="V811" s="207" t="s">
        <v>3879</v>
      </c>
      <c r="W811" s="207" t="s">
        <v>120</v>
      </c>
      <c r="X811" s="103">
        <v>82361</v>
      </c>
    </row>
    <row r="812" spans="1:24" s="57" customFormat="1" ht="15" customHeight="1" x14ac:dyDescent="0.2">
      <c r="A812" s="167" t="s">
        <v>200</v>
      </c>
      <c r="B812" s="168" t="s">
        <v>4237</v>
      </c>
      <c r="C812" s="169" t="s">
        <v>4238</v>
      </c>
      <c r="D812" s="170" t="str">
        <f t="shared" si="38"/>
        <v>EL429203-ST</v>
      </c>
      <c r="E812" s="171" t="s">
        <v>4239</v>
      </c>
      <c r="F812" s="171" t="s">
        <v>132</v>
      </c>
      <c r="G812" s="171" t="s">
        <v>133</v>
      </c>
      <c r="H812" s="172">
        <v>14.99</v>
      </c>
      <c r="I812" s="125">
        <v>14.5</v>
      </c>
      <c r="J812" s="126">
        <v>14.5</v>
      </c>
      <c r="K812" s="197">
        <v>14.5</v>
      </c>
      <c r="L812" s="247">
        <f t="shared" si="39"/>
        <v>0</v>
      </c>
      <c r="M812" s="214">
        <v>34.99</v>
      </c>
      <c r="N812" s="215">
        <v>1</v>
      </c>
      <c r="O812" s="215">
        <v>40</v>
      </c>
      <c r="P812" s="216"/>
      <c r="Q812" s="217"/>
      <c r="R812" s="218"/>
      <c r="S812" s="215" t="s">
        <v>4240</v>
      </c>
      <c r="T812" s="207" t="s">
        <v>117</v>
      </c>
      <c r="U812" s="238" t="s">
        <v>4241</v>
      </c>
      <c r="V812" s="207" t="s">
        <v>133</v>
      </c>
      <c r="W812" s="207" t="s">
        <v>120</v>
      </c>
      <c r="X812" s="103">
        <v>74756</v>
      </c>
    </row>
    <row r="813" spans="1:24" s="57" customFormat="1" ht="15" customHeight="1" x14ac:dyDescent="0.2">
      <c r="A813" s="167" t="s">
        <v>192</v>
      </c>
      <c r="B813" s="168" t="s">
        <v>4242</v>
      </c>
      <c r="C813" s="169" t="s">
        <v>4243</v>
      </c>
      <c r="D813" s="170" t="str">
        <f t="shared" si="38"/>
        <v>EL429204-ST</v>
      </c>
      <c r="E813" s="171" t="s">
        <v>4244</v>
      </c>
      <c r="F813" s="171" t="s">
        <v>132</v>
      </c>
      <c r="G813" s="171" t="s">
        <v>243</v>
      </c>
      <c r="H813" s="172">
        <v>17.989999999999998</v>
      </c>
      <c r="I813" s="125">
        <v>17.5</v>
      </c>
      <c r="J813" s="126">
        <v>17.5</v>
      </c>
      <c r="K813" s="197">
        <v>17.5</v>
      </c>
      <c r="L813" s="247">
        <f t="shared" si="39"/>
        <v>0</v>
      </c>
      <c r="M813" s="214">
        <v>34.99</v>
      </c>
      <c r="N813" s="215">
        <v>1</v>
      </c>
      <c r="O813" s="215">
        <v>12</v>
      </c>
      <c r="P813" s="216"/>
      <c r="Q813" s="217"/>
      <c r="R813" s="218"/>
      <c r="S813" s="215" t="s">
        <v>4245</v>
      </c>
      <c r="T813" s="207" t="s">
        <v>198</v>
      </c>
      <c r="U813" s="238" t="s">
        <v>4246</v>
      </c>
      <c r="V813" s="207" t="s">
        <v>243</v>
      </c>
      <c r="W813" s="207" t="s">
        <v>120</v>
      </c>
      <c r="X813" s="103">
        <v>82362</v>
      </c>
    </row>
    <row r="814" spans="1:24" s="57" customFormat="1" ht="15" customHeight="1" x14ac:dyDescent="0.2">
      <c r="A814" s="167" t="s">
        <v>200</v>
      </c>
      <c r="B814" s="168" t="s">
        <v>4247</v>
      </c>
      <c r="C814" s="169" t="s">
        <v>4248</v>
      </c>
      <c r="D814" s="170" t="str">
        <f t="shared" si="38"/>
        <v>EL429205-ST</v>
      </c>
      <c r="E814" s="171" t="s">
        <v>4249</v>
      </c>
      <c r="F814" s="171" t="s">
        <v>132</v>
      </c>
      <c r="G814" s="171" t="s">
        <v>4250</v>
      </c>
      <c r="H814" s="172">
        <v>14.99</v>
      </c>
      <c r="I814" s="125">
        <v>14.5</v>
      </c>
      <c r="J814" s="126">
        <v>14.5</v>
      </c>
      <c r="K814" s="197">
        <v>14.5</v>
      </c>
      <c r="L814" s="247">
        <f t="shared" si="39"/>
        <v>0</v>
      </c>
      <c r="M814" s="214">
        <v>34.99</v>
      </c>
      <c r="N814" s="215">
        <v>1</v>
      </c>
      <c r="O814" s="215">
        <v>24</v>
      </c>
      <c r="P814" s="216"/>
      <c r="Q814" s="217"/>
      <c r="R814" s="38">
        <v>97</v>
      </c>
      <c r="S814" s="215" t="s">
        <v>4251</v>
      </c>
      <c r="T814" s="207" t="s">
        <v>117</v>
      </c>
      <c r="U814" s="238" t="s">
        <v>4252</v>
      </c>
      <c r="V814" s="207" t="s">
        <v>4253</v>
      </c>
      <c r="W814" s="207" t="s">
        <v>120</v>
      </c>
      <c r="X814" s="103">
        <v>74249</v>
      </c>
    </row>
    <row r="815" spans="1:24" s="57" customFormat="1" ht="15" customHeight="1" x14ac:dyDescent="0.2">
      <c r="A815" s="167" t="s">
        <v>200</v>
      </c>
      <c r="B815" s="168" t="s">
        <v>4254</v>
      </c>
      <c r="C815" s="169" t="s">
        <v>4255</v>
      </c>
      <c r="D815" s="170" t="str">
        <f t="shared" si="38"/>
        <v>EL429206-ST</v>
      </c>
      <c r="E815" s="171" t="s">
        <v>4256</v>
      </c>
      <c r="F815" s="171" t="s">
        <v>132</v>
      </c>
      <c r="G815" s="171" t="s">
        <v>4250</v>
      </c>
      <c r="H815" s="172">
        <v>14.99</v>
      </c>
      <c r="I815" s="125">
        <v>14.5</v>
      </c>
      <c r="J815" s="126">
        <v>14.5</v>
      </c>
      <c r="K815" s="197">
        <v>17.5</v>
      </c>
      <c r="L815" s="247">
        <f t="shared" si="39"/>
        <v>3</v>
      </c>
      <c r="M815" s="214">
        <v>34.99</v>
      </c>
      <c r="N815" s="215">
        <v>1</v>
      </c>
      <c r="O815" s="215">
        <v>12</v>
      </c>
      <c r="P815" s="216"/>
      <c r="Q815" s="217"/>
      <c r="R815" s="218"/>
      <c r="S815" s="215" t="s">
        <v>4257</v>
      </c>
      <c r="T815" s="207" t="s">
        <v>198</v>
      </c>
      <c r="U815" s="238" t="s">
        <v>4258</v>
      </c>
      <c r="V815" s="207" t="s">
        <v>2944</v>
      </c>
      <c r="W815" s="207" t="s">
        <v>120</v>
      </c>
      <c r="X815" s="103">
        <v>78289</v>
      </c>
    </row>
    <row r="816" spans="1:24" s="57" customFormat="1" ht="15" customHeight="1" x14ac:dyDescent="0.2">
      <c r="A816" s="167" t="s">
        <v>192</v>
      </c>
      <c r="B816" s="168" t="s">
        <v>4259</v>
      </c>
      <c r="C816" s="169" t="s">
        <v>4260</v>
      </c>
      <c r="D816" s="170" t="str">
        <f t="shared" si="38"/>
        <v>EL429207-ST</v>
      </c>
      <c r="E816" s="171" t="s">
        <v>4261</v>
      </c>
      <c r="F816" s="171" t="s">
        <v>132</v>
      </c>
      <c r="G816" s="171" t="s">
        <v>851</v>
      </c>
      <c r="H816" s="172">
        <v>14.99</v>
      </c>
      <c r="I816" s="125">
        <v>14.5</v>
      </c>
      <c r="J816" s="126">
        <v>14.5</v>
      </c>
      <c r="K816" s="197">
        <v>17.5</v>
      </c>
      <c r="L816" s="247">
        <f t="shared" si="39"/>
        <v>3</v>
      </c>
      <c r="M816" s="214">
        <v>34.99</v>
      </c>
      <c r="N816" s="215">
        <v>1</v>
      </c>
      <c r="O816" s="215">
        <v>12</v>
      </c>
      <c r="P816" s="216"/>
      <c r="Q816" s="217"/>
      <c r="R816" s="218"/>
      <c r="S816" s="215" t="s">
        <v>4262</v>
      </c>
      <c r="T816" s="207" t="s">
        <v>198</v>
      </c>
      <c r="U816" s="238" t="s">
        <v>4263</v>
      </c>
      <c r="V816" s="207" t="s">
        <v>2907</v>
      </c>
      <c r="W816" s="207" t="s">
        <v>120</v>
      </c>
      <c r="X816" s="103">
        <v>77650</v>
      </c>
    </row>
    <row r="817" spans="1:24" s="57" customFormat="1" ht="15" customHeight="1" x14ac:dyDescent="0.2">
      <c r="A817" s="173" t="s">
        <v>346</v>
      </c>
      <c r="B817" s="168" t="s">
        <v>4264</v>
      </c>
      <c r="C817" s="169" t="s">
        <v>4265</v>
      </c>
      <c r="D817" s="170" t="str">
        <f t="shared" si="38"/>
        <v>EL429208-ST</v>
      </c>
      <c r="E817" s="171" t="s">
        <v>4266</v>
      </c>
      <c r="F817" s="171" t="s">
        <v>132</v>
      </c>
      <c r="G817" s="171" t="s">
        <v>872</v>
      </c>
      <c r="H817" s="172">
        <v>17.5</v>
      </c>
      <c r="I817" s="125">
        <v>17.5</v>
      </c>
      <c r="J817" s="126">
        <v>17.5</v>
      </c>
      <c r="K817" s="197">
        <v>17.5</v>
      </c>
      <c r="L817" s="247">
        <f t="shared" si="39"/>
        <v>0</v>
      </c>
      <c r="M817" s="214">
        <v>34.99</v>
      </c>
      <c r="N817" s="215">
        <v>1</v>
      </c>
      <c r="O817" s="215">
        <v>12</v>
      </c>
      <c r="P817" s="216"/>
      <c r="Q817" s="217"/>
      <c r="R817" s="218"/>
      <c r="S817" s="215" t="s">
        <v>4267</v>
      </c>
      <c r="T817" s="207" t="s">
        <v>117</v>
      </c>
      <c r="U817" s="238" t="s">
        <v>4268</v>
      </c>
      <c r="V817" s="207" t="s">
        <v>872</v>
      </c>
      <c r="W817" s="207" t="s">
        <v>120</v>
      </c>
      <c r="X817" s="103">
        <v>82363</v>
      </c>
    </row>
    <row r="818" spans="1:24" s="57" customFormat="1" ht="15" customHeight="1" x14ac:dyDescent="0.2">
      <c r="A818" s="173" t="s">
        <v>346</v>
      </c>
      <c r="B818" s="168" t="s">
        <v>4269</v>
      </c>
      <c r="C818" s="169" t="s">
        <v>4270</v>
      </c>
      <c r="D818" s="170" t="str">
        <f t="shared" si="38"/>
        <v>EL429209-ST</v>
      </c>
      <c r="E818" s="171" t="s">
        <v>4271</v>
      </c>
      <c r="F818" s="171" t="s">
        <v>132</v>
      </c>
      <c r="G818" s="171" t="s">
        <v>189</v>
      </c>
      <c r="H818" s="172">
        <v>17.989999999999998</v>
      </c>
      <c r="I818" s="125">
        <v>17.5</v>
      </c>
      <c r="J818" s="126">
        <v>17.5</v>
      </c>
      <c r="K818" s="197">
        <v>17.5</v>
      </c>
      <c r="L818" s="247">
        <f t="shared" si="39"/>
        <v>0</v>
      </c>
      <c r="M818" s="214">
        <v>34.99</v>
      </c>
      <c r="N818" s="215">
        <v>1</v>
      </c>
      <c r="O818" s="215">
        <v>12</v>
      </c>
      <c r="P818" s="216"/>
      <c r="Q818" s="217"/>
      <c r="R818" s="218"/>
      <c r="S818" s="215" t="s">
        <v>4272</v>
      </c>
      <c r="T818" s="207" t="s">
        <v>117</v>
      </c>
      <c r="U818" s="238" t="s">
        <v>4273</v>
      </c>
      <c r="V818" s="207" t="s">
        <v>189</v>
      </c>
      <c r="W818" s="207" t="s">
        <v>120</v>
      </c>
      <c r="X818" s="103">
        <v>82364</v>
      </c>
    </row>
    <row r="819" spans="1:24" s="57" customFormat="1" ht="15" customHeight="1" x14ac:dyDescent="0.2">
      <c r="A819" s="167" t="s">
        <v>200</v>
      </c>
      <c r="B819" s="168" t="s">
        <v>4274</v>
      </c>
      <c r="C819" s="169" t="s">
        <v>4275</v>
      </c>
      <c r="D819" s="170" t="str">
        <f t="shared" si="38"/>
        <v>EL429300-ST</v>
      </c>
      <c r="E819" s="171" t="s">
        <v>4276</v>
      </c>
      <c r="F819" s="171" t="s">
        <v>113</v>
      </c>
      <c r="G819" s="171" t="s">
        <v>971</v>
      </c>
      <c r="H819" s="172">
        <v>0</v>
      </c>
      <c r="I819" s="125">
        <v>9.99</v>
      </c>
      <c r="J819" s="126">
        <v>9.99</v>
      </c>
      <c r="K819" s="197">
        <v>9.99</v>
      </c>
      <c r="L819" s="247">
        <f t="shared" si="39"/>
        <v>0</v>
      </c>
      <c r="M819" s="214">
        <v>19.989999999999998</v>
      </c>
      <c r="N819" s="215">
        <v>1</v>
      </c>
      <c r="O819" s="215">
        <v>12</v>
      </c>
      <c r="P819" s="216"/>
      <c r="Q819" s="217"/>
      <c r="R819" s="218"/>
      <c r="S819" s="215" t="s">
        <v>4277</v>
      </c>
      <c r="T819" s="207" t="s">
        <v>117</v>
      </c>
      <c r="U819" s="238" t="s">
        <v>4278</v>
      </c>
      <c r="V819" s="207" t="s">
        <v>1416</v>
      </c>
      <c r="W819" s="207" t="s">
        <v>120</v>
      </c>
      <c r="X819" s="103">
        <v>74780</v>
      </c>
    </row>
    <row r="820" spans="1:24" s="57" customFormat="1" ht="15" customHeight="1" x14ac:dyDescent="0.2">
      <c r="A820" s="173" t="s">
        <v>346</v>
      </c>
      <c r="B820" s="168" t="s">
        <v>4279</v>
      </c>
      <c r="C820" s="169" t="s">
        <v>4280</v>
      </c>
      <c r="D820" s="170" t="str">
        <f t="shared" si="38"/>
        <v>EL430001-ST</v>
      </c>
      <c r="E820" s="171" t="s">
        <v>4281</v>
      </c>
      <c r="F820" s="171" t="s">
        <v>132</v>
      </c>
      <c r="G820" s="171" t="s">
        <v>196</v>
      </c>
      <c r="H820" s="172">
        <v>14.99</v>
      </c>
      <c r="I820" s="125">
        <v>14.99</v>
      </c>
      <c r="J820" s="126">
        <v>14.99</v>
      </c>
      <c r="K820" s="197">
        <v>14.99</v>
      </c>
      <c r="L820" s="247">
        <f t="shared" si="39"/>
        <v>0</v>
      </c>
      <c r="M820" s="214">
        <v>29.99</v>
      </c>
      <c r="N820" s="215">
        <v>1</v>
      </c>
      <c r="O820" s="215">
        <v>12</v>
      </c>
      <c r="P820" s="216"/>
      <c r="Q820" s="217"/>
      <c r="R820" s="218"/>
      <c r="S820" s="215" t="s">
        <v>4282</v>
      </c>
      <c r="T820" s="207" t="s">
        <v>117</v>
      </c>
      <c r="U820" s="238" t="s">
        <v>4283</v>
      </c>
      <c r="V820" s="207" t="s">
        <v>196</v>
      </c>
      <c r="W820" s="207" t="s">
        <v>120</v>
      </c>
      <c r="X820" s="103">
        <v>82365</v>
      </c>
    </row>
    <row r="821" spans="1:24" s="57" customFormat="1" ht="15" customHeight="1" x14ac:dyDescent="0.2">
      <c r="A821" s="167" t="s">
        <v>169</v>
      </c>
      <c r="B821" s="168" t="s">
        <v>4284</v>
      </c>
      <c r="C821" s="169" t="s">
        <v>4285</v>
      </c>
      <c r="D821" s="170" t="str">
        <f t="shared" si="38"/>
        <v>EL430015-ST</v>
      </c>
      <c r="E821" s="171" t="s">
        <v>4286</v>
      </c>
      <c r="F821" s="171" t="s">
        <v>113</v>
      </c>
      <c r="G821" s="171" t="s">
        <v>114</v>
      </c>
      <c r="H821" s="172">
        <v>2.5</v>
      </c>
      <c r="I821" s="125">
        <v>2.5</v>
      </c>
      <c r="J821" s="126">
        <v>2.5</v>
      </c>
      <c r="K821" s="197">
        <v>2.5</v>
      </c>
      <c r="L821" s="247">
        <f t="shared" si="39"/>
        <v>0</v>
      </c>
      <c r="M821" s="214">
        <v>4.99</v>
      </c>
      <c r="N821" s="215">
        <v>3</v>
      </c>
      <c r="O821" s="215">
        <v>96</v>
      </c>
      <c r="P821" s="216"/>
      <c r="Q821" s="217"/>
      <c r="R821" s="218"/>
      <c r="S821" s="215" t="s">
        <v>4287</v>
      </c>
      <c r="T821" s="207" t="s">
        <v>117</v>
      </c>
      <c r="U821" s="238" t="s">
        <v>4288</v>
      </c>
      <c r="V821" s="207" t="s">
        <v>944</v>
      </c>
      <c r="W821" s="207" t="s">
        <v>120</v>
      </c>
      <c r="X821" s="103">
        <v>71492</v>
      </c>
    </row>
    <row r="822" spans="1:24" s="57" customFormat="1" ht="15" customHeight="1" x14ac:dyDescent="0.2">
      <c r="A822" s="167" t="s">
        <v>169</v>
      </c>
      <c r="B822" s="168" t="s">
        <v>4289</v>
      </c>
      <c r="C822" s="169" t="s">
        <v>4290</v>
      </c>
      <c r="D822" s="170" t="str">
        <f t="shared" si="38"/>
        <v>EL430016-ST</v>
      </c>
      <c r="E822" s="171" t="s">
        <v>4291</v>
      </c>
      <c r="F822" s="171" t="s">
        <v>113</v>
      </c>
      <c r="G822" s="171" t="s">
        <v>114</v>
      </c>
      <c r="H822" s="172">
        <v>2.95</v>
      </c>
      <c r="I822" s="125">
        <v>3.5</v>
      </c>
      <c r="J822" s="126">
        <v>3.5</v>
      </c>
      <c r="K822" s="197">
        <v>3.5</v>
      </c>
      <c r="L822" s="247">
        <f t="shared" si="39"/>
        <v>0</v>
      </c>
      <c r="M822" s="214">
        <v>6.99</v>
      </c>
      <c r="N822" s="215">
        <v>3</v>
      </c>
      <c r="O822" s="215">
        <v>96</v>
      </c>
      <c r="P822" s="216"/>
      <c r="Q822" s="217"/>
      <c r="R822" s="218"/>
      <c r="S822" s="215" t="s">
        <v>4292</v>
      </c>
      <c r="T822" s="207" t="s">
        <v>117</v>
      </c>
      <c r="U822" s="238" t="s">
        <v>4293</v>
      </c>
      <c r="V822" s="207" t="s">
        <v>2392</v>
      </c>
      <c r="W822" s="207" t="s">
        <v>120</v>
      </c>
      <c r="X822" s="103">
        <v>71493</v>
      </c>
    </row>
    <row r="823" spans="1:24" s="57" customFormat="1" ht="15" customHeight="1" x14ac:dyDescent="0.2">
      <c r="A823" s="167" t="s">
        <v>169</v>
      </c>
      <c r="B823" s="168" t="s">
        <v>4294</v>
      </c>
      <c r="C823" s="169" t="s">
        <v>4295</v>
      </c>
      <c r="D823" s="170" t="str">
        <f t="shared" si="38"/>
        <v>EL430017-ST</v>
      </c>
      <c r="E823" s="171" t="s">
        <v>4296</v>
      </c>
      <c r="F823" s="171" t="s">
        <v>113</v>
      </c>
      <c r="G823" s="171" t="s">
        <v>114</v>
      </c>
      <c r="H823" s="172">
        <v>2.95</v>
      </c>
      <c r="I823" s="125">
        <v>3.5</v>
      </c>
      <c r="J823" s="126">
        <v>3.5</v>
      </c>
      <c r="K823" s="197">
        <v>3.5</v>
      </c>
      <c r="L823" s="247">
        <f t="shared" si="39"/>
        <v>0</v>
      </c>
      <c r="M823" s="214">
        <v>6.99</v>
      </c>
      <c r="N823" s="215">
        <v>3</v>
      </c>
      <c r="O823" s="215">
        <v>96</v>
      </c>
      <c r="P823" s="216"/>
      <c r="Q823" s="217"/>
      <c r="R823" s="218"/>
      <c r="S823" s="215" t="s">
        <v>4297</v>
      </c>
      <c r="T823" s="207" t="s">
        <v>117</v>
      </c>
      <c r="U823" s="238" t="s">
        <v>4298</v>
      </c>
      <c r="V823" s="207" t="s">
        <v>4299</v>
      </c>
      <c r="W823" s="207" t="s">
        <v>120</v>
      </c>
      <c r="X823" s="103">
        <v>71494</v>
      </c>
    </row>
    <row r="824" spans="1:24" s="57" customFormat="1" ht="15" customHeight="1" x14ac:dyDescent="0.2">
      <c r="A824" s="167" t="s">
        <v>169</v>
      </c>
      <c r="B824" s="168" t="s">
        <v>4300</v>
      </c>
      <c r="C824" s="169" t="s">
        <v>4301</v>
      </c>
      <c r="D824" s="170" t="str">
        <f t="shared" si="38"/>
        <v>EL430018-ST</v>
      </c>
      <c r="E824" s="171" t="s">
        <v>4302</v>
      </c>
      <c r="F824" s="171" t="s">
        <v>113</v>
      </c>
      <c r="G824" s="171" t="s">
        <v>114</v>
      </c>
      <c r="H824" s="172">
        <v>2.95</v>
      </c>
      <c r="I824" s="125">
        <v>3.5</v>
      </c>
      <c r="J824" s="126">
        <v>3.5</v>
      </c>
      <c r="K824" s="197">
        <v>3.5</v>
      </c>
      <c r="L824" s="247">
        <f t="shared" si="39"/>
        <v>0</v>
      </c>
      <c r="M824" s="214">
        <v>6.99</v>
      </c>
      <c r="N824" s="215">
        <v>3</v>
      </c>
      <c r="O824" s="215">
        <v>96</v>
      </c>
      <c r="P824" s="216"/>
      <c r="Q824" s="217"/>
      <c r="R824" s="218"/>
      <c r="S824" s="215" t="s">
        <v>4303</v>
      </c>
      <c r="T824" s="207" t="s">
        <v>117</v>
      </c>
      <c r="U824" s="238" t="s">
        <v>4304</v>
      </c>
      <c r="V824" s="207" t="s">
        <v>784</v>
      </c>
      <c r="W824" s="207" t="s">
        <v>120</v>
      </c>
      <c r="X824" s="103">
        <v>71504</v>
      </c>
    </row>
    <row r="825" spans="1:24" s="57" customFormat="1" ht="15" customHeight="1" x14ac:dyDescent="0.2">
      <c r="A825" s="167" t="s">
        <v>169</v>
      </c>
      <c r="B825" s="168" t="s">
        <v>4305</v>
      </c>
      <c r="C825" s="169" t="s">
        <v>4306</v>
      </c>
      <c r="D825" s="170" t="str">
        <f t="shared" si="38"/>
        <v>EL430020-ST</v>
      </c>
      <c r="E825" s="171" t="s">
        <v>4307</v>
      </c>
      <c r="F825" s="171" t="s">
        <v>113</v>
      </c>
      <c r="G825" s="171" t="s">
        <v>114</v>
      </c>
      <c r="H825" s="172">
        <v>2.95</v>
      </c>
      <c r="I825" s="125">
        <v>3.5</v>
      </c>
      <c r="J825" s="126">
        <v>3.5</v>
      </c>
      <c r="K825" s="197">
        <v>3.5</v>
      </c>
      <c r="L825" s="247">
        <f t="shared" si="39"/>
        <v>0</v>
      </c>
      <c r="M825" s="214">
        <v>6.99</v>
      </c>
      <c r="N825" s="215">
        <v>3</v>
      </c>
      <c r="O825" s="215">
        <v>96</v>
      </c>
      <c r="P825" s="216"/>
      <c r="Q825" s="217"/>
      <c r="R825" s="218"/>
      <c r="S825" s="215" t="s">
        <v>4308</v>
      </c>
      <c r="T825" s="207" t="s">
        <v>117</v>
      </c>
      <c r="U825" s="238" t="s">
        <v>4309</v>
      </c>
      <c r="V825" s="207" t="s">
        <v>944</v>
      </c>
      <c r="W825" s="207" t="s">
        <v>120</v>
      </c>
      <c r="X825" s="103">
        <v>71505</v>
      </c>
    </row>
    <row r="826" spans="1:24" s="57" customFormat="1" ht="15" customHeight="1" x14ac:dyDescent="0.2">
      <c r="A826" s="167" t="s">
        <v>151</v>
      </c>
      <c r="B826" s="168" t="s">
        <v>4310</v>
      </c>
      <c r="C826" s="169" t="s">
        <v>4311</v>
      </c>
      <c r="D826" s="170" t="str">
        <f t="shared" si="38"/>
        <v>EL430031-ST</v>
      </c>
      <c r="E826" s="171" t="s">
        <v>4312</v>
      </c>
      <c r="F826" s="171" t="s">
        <v>378</v>
      </c>
      <c r="G826" s="171" t="s">
        <v>406</v>
      </c>
      <c r="H826" s="172">
        <v>5.95</v>
      </c>
      <c r="I826" s="125">
        <v>6.5</v>
      </c>
      <c r="J826" s="126">
        <v>6.5</v>
      </c>
      <c r="K826" s="197">
        <v>6.5</v>
      </c>
      <c r="L826" s="247">
        <f t="shared" si="39"/>
        <v>0</v>
      </c>
      <c r="M826" s="214">
        <v>12.99</v>
      </c>
      <c r="N826" s="215">
        <v>3</v>
      </c>
      <c r="O826" s="215">
        <v>96</v>
      </c>
      <c r="P826" s="216"/>
      <c r="Q826" s="217"/>
      <c r="R826" s="218"/>
      <c r="S826" s="215" t="s">
        <v>4313</v>
      </c>
      <c r="T826" s="207" t="s">
        <v>117</v>
      </c>
      <c r="U826" s="238" t="s">
        <v>4314</v>
      </c>
      <c r="V826" s="207" t="s">
        <v>415</v>
      </c>
      <c r="W826" s="207" t="s">
        <v>120</v>
      </c>
      <c r="X826" s="103">
        <v>14900</v>
      </c>
    </row>
    <row r="827" spans="1:24" s="57" customFormat="1" ht="15" customHeight="1" x14ac:dyDescent="0.2">
      <c r="A827" s="167" t="s">
        <v>486</v>
      </c>
      <c r="B827" s="168" t="s">
        <v>4315</v>
      </c>
      <c r="C827" s="169" t="s">
        <v>4316</v>
      </c>
      <c r="D827" s="170" t="str">
        <f t="shared" si="38"/>
        <v>EL430034-ST</v>
      </c>
      <c r="E827" s="171" t="s">
        <v>4317</v>
      </c>
      <c r="F827" s="171" t="s">
        <v>113</v>
      </c>
      <c r="G827" s="171" t="s">
        <v>114</v>
      </c>
      <c r="H827" s="172">
        <v>4.95</v>
      </c>
      <c r="I827" s="125">
        <v>5.25</v>
      </c>
      <c r="J827" s="126">
        <v>5.25</v>
      </c>
      <c r="K827" s="197">
        <v>5.25</v>
      </c>
      <c r="L827" s="247">
        <f t="shared" si="39"/>
        <v>0</v>
      </c>
      <c r="M827" s="214">
        <v>10.5</v>
      </c>
      <c r="N827" s="215">
        <v>3</v>
      </c>
      <c r="O827" s="215">
        <v>96</v>
      </c>
      <c r="P827" s="216"/>
      <c r="Q827" s="217"/>
      <c r="R827" s="218"/>
      <c r="S827" s="215" t="s">
        <v>4318</v>
      </c>
      <c r="T827" s="207" t="s">
        <v>117</v>
      </c>
      <c r="U827" s="238" t="s">
        <v>4319</v>
      </c>
      <c r="V827" s="207" t="s">
        <v>1511</v>
      </c>
      <c r="W827" s="207" t="s">
        <v>120</v>
      </c>
      <c r="X827" s="103">
        <v>23307</v>
      </c>
    </row>
    <row r="828" spans="1:24" s="57" customFormat="1" ht="15" customHeight="1" x14ac:dyDescent="0.2">
      <c r="A828" s="167" t="s">
        <v>431</v>
      </c>
      <c r="B828" s="168" t="s">
        <v>4320</v>
      </c>
      <c r="C828" s="169" t="s">
        <v>4321</v>
      </c>
      <c r="D828" s="170" t="str">
        <f t="shared" si="38"/>
        <v>EL430040-ST</v>
      </c>
      <c r="E828" s="171" t="s">
        <v>4322</v>
      </c>
      <c r="F828" s="171" t="s">
        <v>378</v>
      </c>
      <c r="G828" s="171" t="s">
        <v>406</v>
      </c>
      <c r="H828" s="172">
        <v>5.95</v>
      </c>
      <c r="I828" s="125">
        <v>6.5</v>
      </c>
      <c r="J828" s="126">
        <v>6.5</v>
      </c>
      <c r="K828" s="197">
        <v>6.5</v>
      </c>
      <c r="L828" s="247">
        <f t="shared" si="39"/>
        <v>0</v>
      </c>
      <c r="M828" s="214">
        <v>12.99</v>
      </c>
      <c r="N828" s="215">
        <v>3</v>
      </c>
      <c r="O828" s="215">
        <v>96</v>
      </c>
      <c r="P828" s="216"/>
      <c r="Q828" s="217"/>
      <c r="R828" s="38">
        <v>89</v>
      </c>
      <c r="S828" s="215" t="s">
        <v>4323</v>
      </c>
      <c r="T828" s="207" t="s">
        <v>117</v>
      </c>
      <c r="U828" s="238" t="s">
        <v>4324</v>
      </c>
      <c r="V828" s="207" t="s">
        <v>409</v>
      </c>
      <c r="W828" s="207" t="s">
        <v>120</v>
      </c>
      <c r="X828" s="103">
        <v>69227</v>
      </c>
    </row>
    <row r="829" spans="1:24" s="57" customFormat="1" ht="15" customHeight="1" x14ac:dyDescent="0.2">
      <c r="A829" s="167" t="s">
        <v>486</v>
      </c>
      <c r="B829" s="168" t="s">
        <v>4325</v>
      </c>
      <c r="C829" s="169" t="s">
        <v>4326</v>
      </c>
      <c r="D829" s="170" t="str">
        <f t="shared" si="38"/>
        <v>EL430041-ST</v>
      </c>
      <c r="E829" s="171" t="s">
        <v>4327</v>
      </c>
      <c r="F829" s="171" t="s">
        <v>378</v>
      </c>
      <c r="G829" s="171" t="s">
        <v>406</v>
      </c>
      <c r="H829" s="172">
        <v>4.95</v>
      </c>
      <c r="I829" s="125">
        <v>5.5</v>
      </c>
      <c r="J829" s="126">
        <v>5.5</v>
      </c>
      <c r="K829" s="197">
        <v>5.5</v>
      </c>
      <c r="L829" s="247">
        <f t="shared" si="39"/>
        <v>0</v>
      </c>
      <c r="M829" s="214">
        <v>10.99</v>
      </c>
      <c r="N829" s="215">
        <v>3</v>
      </c>
      <c r="O829" s="215">
        <v>96</v>
      </c>
      <c r="P829" s="216"/>
      <c r="Q829" s="217"/>
      <c r="R829" s="38">
        <v>48</v>
      </c>
      <c r="S829" s="215" t="s">
        <v>4328</v>
      </c>
      <c r="T829" s="207" t="s">
        <v>117</v>
      </c>
      <c r="U829" s="238" t="s">
        <v>4329</v>
      </c>
      <c r="V829" s="207" t="s">
        <v>409</v>
      </c>
      <c r="W829" s="207" t="s">
        <v>120</v>
      </c>
      <c r="X829" s="103">
        <v>69228</v>
      </c>
    </row>
    <row r="830" spans="1:24" s="57" customFormat="1" ht="15" customHeight="1" x14ac:dyDescent="0.2">
      <c r="A830" s="167" t="s">
        <v>431</v>
      </c>
      <c r="B830" s="168" t="s">
        <v>4330</v>
      </c>
      <c r="C830" s="169" t="s">
        <v>4331</v>
      </c>
      <c r="D830" s="170" t="str">
        <f t="shared" si="38"/>
        <v>EL430042-ST</v>
      </c>
      <c r="E830" s="171" t="s">
        <v>4332</v>
      </c>
      <c r="F830" s="171" t="s">
        <v>378</v>
      </c>
      <c r="G830" s="171" t="s">
        <v>406</v>
      </c>
      <c r="H830" s="172">
        <v>5.95</v>
      </c>
      <c r="I830" s="125">
        <v>6.5</v>
      </c>
      <c r="J830" s="126">
        <v>6.5</v>
      </c>
      <c r="K830" s="197">
        <v>6.5</v>
      </c>
      <c r="L830" s="247">
        <f t="shared" si="39"/>
        <v>0</v>
      </c>
      <c r="M830" s="214">
        <v>12.99</v>
      </c>
      <c r="N830" s="215">
        <v>3</v>
      </c>
      <c r="O830" s="215">
        <v>96</v>
      </c>
      <c r="P830" s="216"/>
      <c r="Q830" s="217"/>
      <c r="R830" s="38">
        <v>54</v>
      </c>
      <c r="S830" s="215" t="s">
        <v>4333</v>
      </c>
      <c r="T830" s="207" t="s">
        <v>117</v>
      </c>
      <c r="U830" s="238" t="s">
        <v>4334</v>
      </c>
      <c r="V830" s="207" t="s">
        <v>415</v>
      </c>
      <c r="W830" s="207" t="s">
        <v>120</v>
      </c>
      <c r="X830" s="103">
        <v>69229</v>
      </c>
    </row>
    <row r="831" spans="1:24" s="57" customFormat="1" ht="15" customHeight="1" x14ac:dyDescent="0.2">
      <c r="A831" s="167" t="s">
        <v>431</v>
      </c>
      <c r="B831" s="168" t="s">
        <v>4335</v>
      </c>
      <c r="C831" s="169" t="s">
        <v>4336</v>
      </c>
      <c r="D831" s="170" t="str">
        <f t="shared" si="38"/>
        <v>EL430043-ST</v>
      </c>
      <c r="E831" s="171" t="s">
        <v>4337</v>
      </c>
      <c r="F831" s="171" t="s">
        <v>378</v>
      </c>
      <c r="G831" s="171" t="s">
        <v>406</v>
      </c>
      <c r="H831" s="172">
        <v>4.95</v>
      </c>
      <c r="I831" s="125">
        <v>5.5</v>
      </c>
      <c r="J831" s="126">
        <v>5.5</v>
      </c>
      <c r="K831" s="197">
        <v>5.5</v>
      </c>
      <c r="L831" s="247">
        <f t="shared" si="39"/>
        <v>0</v>
      </c>
      <c r="M831" s="214">
        <v>10.99</v>
      </c>
      <c r="N831" s="215">
        <v>3</v>
      </c>
      <c r="O831" s="215">
        <v>96</v>
      </c>
      <c r="P831" s="216"/>
      <c r="Q831" s="217"/>
      <c r="R831" s="38">
        <v>36</v>
      </c>
      <c r="S831" s="215" t="s">
        <v>4338</v>
      </c>
      <c r="T831" s="207" t="s">
        <v>117</v>
      </c>
      <c r="U831" s="238" t="s">
        <v>4339</v>
      </c>
      <c r="V831" s="207" t="s">
        <v>415</v>
      </c>
      <c r="W831" s="207" t="s">
        <v>120</v>
      </c>
      <c r="X831" s="103">
        <v>69230</v>
      </c>
    </row>
    <row r="832" spans="1:24" s="57" customFormat="1" ht="15" customHeight="1" x14ac:dyDescent="0.2">
      <c r="A832" s="167" t="s">
        <v>169</v>
      </c>
      <c r="B832" s="168" t="s">
        <v>4340</v>
      </c>
      <c r="C832" s="169" t="s">
        <v>4341</v>
      </c>
      <c r="D832" s="170" t="str">
        <f t="shared" si="38"/>
        <v>EL430046-ST</v>
      </c>
      <c r="E832" s="171" t="s">
        <v>4342</v>
      </c>
      <c r="F832" s="171" t="s">
        <v>378</v>
      </c>
      <c r="G832" s="171" t="s">
        <v>406</v>
      </c>
      <c r="H832" s="172">
        <v>4.95</v>
      </c>
      <c r="I832" s="125">
        <v>6.5</v>
      </c>
      <c r="J832" s="126">
        <v>6.5</v>
      </c>
      <c r="K832" s="197">
        <v>6.5</v>
      </c>
      <c r="L832" s="247">
        <f t="shared" si="39"/>
        <v>0</v>
      </c>
      <c r="M832" s="214">
        <v>12.99</v>
      </c>
      <c r="N832" s="215">
        <v>3</v>
      </c>
      <c r="O832" s="215">
        <v>96</v>
      </c>
      <c r="P832" s="216"/>
      <c r="Q832" s="217"/>
      <c r="R832" s="218"/>
      <c r="S832" s="215" t="s">
        <v>4343</v>
      </c>
      <c r="T832" s="207" t="s">
        <v>117</v>
      </c>
      <c r="U832" s="238" t="s">
        <v>4344</v>
      </c>
      <c r="V832" s="207" t="s">
        <v>409</v>
      </c>
      <c r="W832" s="207" t="s">
        <v>120</v>
      </c>
      <c r="X832" s="103">
        <v>69231</v>
      </c>
    </row>
    <row r="833" spans="1:24" s="57" customFormat="1" ht="15" customHeight="1" x14ac:dyDescent="0.2">
      <c r="A833" s="167" t="s">
        <v>169</v>
      </c>
      <c r="B833" s="168" t="s">
        <v>4345</v>
      </c>
      <c r="C833" s="169" t="s">
        <v>4346</v>
      </c>
      <c r="D833" s="170" t="str">
        <f t="shared" si="38"/>
        <v>EL430047-ST</v>
      </c>
      <c r="E833" s="171" t="s">
        <v>4347</v>
      </c>
      <c r="F833" s="171" t="s">
        <v>378</v>
      </c>
      <c r="G833" s="171" t="s">
        <v>406</v>
      </c>
      <c r="H833" s="172">
        <v>3.95</v>
      </c>
      <c r="I833" s="125">
        <v>5.5</v>
      </c>
      <c r="J833" s="126">
        <v>5.5</v>
      </c>
      <c r="K833" s="197">
        <v>5.5</v>
      </c>
      <c r="L833" s="247">
        <f t="shared" si="39"/>
        <v>0</v>
      </c>
      <c r="M833" s="214">
        <v>10.99</v>
      </c>
      <c r="N833" s="215">
        <v>3</v>
      </c>
      <c r="O833" s="215">
        <v>96</v>
      </c>
      <c r="P833" s="216"/>
      <c r="Q833" s="217"/>
      <c r="R833" s="38">
        <v>40</v>
      </c>
      <c r="S833" s="215" t="s">
        <v>4348</v>
      </c>
      <c r="T833" s="207" t="s">
        <v>117</v>
      </c>
      <c r="U833" s="238" t="s">
        <v>4349</v>
      </c>
      <c r="V833" s="207" t="s">
        <v>409</v>
      </c>
      <c r="W833" s="207" t="s">
        <v>120</v>
      </c>
      <c r="X833" s="103">
        <v>69232</v>
      </c>
    </row>
    <row r="834" spans="1:24" s="57" customFormat="1" ht="15" customHeight="1" x14ac:dyDescent="0.2">
      <c r="A834" s="167" t="s">
        <v>200</v>
      </c>
      <c r="B834" s="168" t="s">
        <v>4350</v>
      </c>
      <c r="C834" s="169" t="s">
        <v>4351</v>
      </c>
      <c r="D834" s="170" t="str">
        <f t="shared" si="38"/>
        <v>EL430048-ST</v>
      </c>
      <c r="E834" s="171" t="s">
        <v>4352</v>
      </c>
      <c r="F834" s="171" t="s">
        <v>378</v>
      </c>
      <c r="G834" s="171" t="s">
        <v>406</v>
      </c>
      <c r="H834" s="172">
        <v>4.95</v>
      </c>
      <c r="I834" s="125">
        <v>5.25</v>
      </c>
      <c r="J834" s="126">
        <v>5.25</v>
      </c>
      <c r="K834" s="197">
        <v>5.25</v>
      </c>
      <c r="L834" s="247">
        <f t="shared" si="39"/>
        <v>0</v>
      </c>
      <c r="M834" s="214">
        <v>10.5</v>
      </c>
      <c r="N834" s="215">
        <v>3</v>
      </c>
      <c r="O834" s="215">
        <v>96</v>
      </c>
      <c r="P834" s="216"/>
      <c r="Q834" s="217"/>
      <c r="R834" s="218"/>
      <c r="S834" s="215" t="s">
        <v>4353</v>
      </c>
      <c r="T834" s="207" t="s">
        <v>117</v>
      </c>
      <c r="U834" s="238" t="s">
        <v>4354</v>
      </c>
      <c r="V834" s="207" t="s">
        <v>2430</v>
      </c>
      <c r="W834" s="207" t="s">
        <v>120</v>
      </c>
      <c r="X834" s="103">
        <v>70620</v>
      </c>
    </row>
    <row r="835" spans="1:24" s="57" customFormat="1" ht="15" customHeight="1" x14ac:dyDescent="0.2">
      <c r="A835" s="167" t="s">
        <v>200</v>
      </c>
      <c r="B835" s="168" t="s">
        <v>4355</v>
      </c>
      <c r="C835" s="169" t="s">
        <v>4356</v>
      </c>
      <c r="D835" s="170" t="str">
        <f t="shared" si="38"/>
        <v>EL430049-ST</v>
      </c>
      <c r="E835" s="171" t="s">
        <v>4357</v>
      </c>
      <c r="F835" s="171" t="s">
        <v>378</v>
      </c>
      <c r="G835" s="171" t="s">
        <v>406</v>
      </c>
      <c r="H835" s="172">
        <v>3.95</v>
      </c>
      <c r="I835" s="125">
        <v>4.25</v>
      </c>
      <c r="J835" s="126">
        <v>4.25</v>
      </c>
      <c r="K835" s="197">
        <v>4.25</v>
      </c>
      <c r="L835" s="247">
        <f t="shared" si="39"/>
        <v>0</v>
      </c>
      <c r="M835" s="214">
        <v>8.5</v>
      </c>
      <c r="N835" s="215">
        <v>3</v>
      </c>
      <c r="O835" s="215">
        <v>96</v>
      </c>
      <c r="P835" s="216"/>
      <c r="Q835" s="217"/>
      <c r="R835" s="218"/>
      <c r="S835" s="215" t="s">
        <v>4358</v>
      </c>
      <c r="T835" s="207" t="s">
        <v>117</v>
      </c>
      <c r="U835" s="238" t="s">
        <v>4359</v>
      </c>
      <c r="V835" s="207" t="s">
        <v>409</v>
      </c>
      <c r="W835" s="207" t="s">
        <v>120</v>
      </c>
      <c r="X835" s="103">
        <v>70621</v>
      </c>
    </row>
    <row r="836" spans="1:24" s="57" customFormat="1" ht="15" customHeight="1" x14ac:dyDescent="0.2">
      <c r="A836" s="167" t="s">
        <v>200</v>
      </c>
      <c r="B836" s="168" t="s">
        <v>4360</v>
      </c>
      <c r="C836" s="169" t="s">
        <v>4361</v>
      </c>
      <c r="D836" s="170" t="str">
        <f t="shared" si="38"/>
        <v>EL430050-ST</v>
      </c>
      <c r="E836" s="171" t="s">
        <v>4362</v>
      </c>
      <c r="F836" s="171" t="s">
        <v>378</v>
      </c>
      <c r="G836" s="171" t="s">
        <v>378</v>
      </c>
      <c r="H836" s="172">
        <v>7.5</v>
      </c>
      <c r="I836" s="125">
        <v>10.99</v>
      </c>
      <c r="J836" s="126">
        <v>10.99</v>
      </c>
      <c r="K836" s="197">
        <v>10.99</v>
      </c>
      <c r="L836" s="247">
        <f t="shared" si="39"/>
        <v>0</v>
      </c>
      <c r="M836" s="214">
        <v>21.99</v>
      </c>
      <c r="N836" s="215">
        <v>3</v>
      </c>
      <c r="O836" s="215">
        <v>120</v>
      </c>
      <c r="P836" s="216"/>
      <c r="Q836" s="217"/>
      <c r="R836" s="218"/>
      <c r="S836" s="215" t="s">
        <v>4363</v>
      </c>
      <c r="T836" s="207" t="s">
        <v>117</v>
      </c>
      <c r="U836" s="238" t="s">
        <v>4364</v>
      </c>
      <c r="V836" s="207" t="s">
        <v>378</v>
      </c>
      <c r="W836" s="207" t="s">
        <v>120</v>
      </c>
      <c r="X836" s="103">
        <v>70622</v>
      </c>
    </row>
    <row r="837" spans="1:24" s="57" customFormat="1" ht="15" customHeight="1" x14ac:dyDescent="0.2">
      <c r="A837" s="167" t="s">
        <v>200</v>
      </c>
      <c r="B837" s="168" t="s">
        <v>4365</v>
      </c>
      <c r="C837" s="169" t="s">
        <v>4366</v>
      </c>
      <c r="D837" s="170" t="str">
        <f t="shared" si="38"/>
        <v>EL430051-ST</v>
      </c>
      <c r="E837" s="171" t="s">
        <v>4367</v>
      </c>
      <c r="F837" s="171" t="s">
        <v>378</v>
      </c>
      <c r="G837" s="171" t="s">
        <v>378</v>
      </c>
      <c r="H837" s="172">
        <v>7.5</v>
      </c>
      <c r="I837" s="125">
        <v>10.99</v>
      </c>
      <c r="J837" s="126">
        <v>10.99</v>
      </c>
      <c r="K837" s="197">
        <v>10.99</v>
      </c>
      <c r="L837" s="247">
        <f t="shared" si="39"/>
        <v>0</v>
      </c>
      <c r="M837" s="214">
        <v>21.99</v>
      </c>
      <c r="N837" s="215">
        <v>3</v>
      </c>
      <c r="O837" s="215">
        <v>144</v>
      </c>
      <c r="P837" s="216"/>
      <c r="Q837" s="217"/>
      <c r="R837" s="218"/>
      <c r="S837" s="215" t="s">
        <v>4368</v>
      </c>
      <c r="T837" s="207" t="s">
        <v>117</v>
      </c>
      <c r="U837" s="238" t="s">
        <v>4369</v>
      </c>
      <c r="V837" s="207" t="s">
        <v>378</v>
      </c>
      <c r="W837" s="207" t="s">
        <v>120</v>
      </c>
      <c r="X837" s="103">
        <v>70623</v>
      </c>
    </row>
    <row r="838" spans="1:24" s="57" customFormat="1" ht="15" customHeight="1" x14ac:dyDescent="0.2">
      <c r="A838" s="167" t="s">
        <v>200</v>
      </c>
      <c r="B838" s="168" t="s">
        <v>4370</v>
      </c>
      <c r="C838" s="169" t="s">
        <v>4371</v>
      </c>
      <c r="D838" s="170" t="str">
        <f t="shared" si="38"/>
        <v>EL430052-ST</v>
      </c>
      <c r="E838" s="171" t="s">
        <v>4372</v>
      </c>
      <c r="F838" s="171" t="s">
        <v>378</v>
      </c>
      <c r="G838" s="171" t="s">
        <v>406</v>
      </c>
      <c r="H838" s="172">
        <v>7.5</v>
      </c>
      <c r="I838" s="125">
        <v>10.99</v>
      </c>
      <c r="J838" s="126">
        <v>10.99</v>
      </c>
      <c r="K838" s="197">
        <v>10.99</v>
      </c>
      <c r="L838" s="247">
        <f t="shared" si="39"/>
        <v>0</v>
      </c>
      <c r="M838" s="214">
        <v>21.99</v>
      </c>
      <c r="N838" s="215">
        <v>3</v>
      </c>
      <c r="O838" s="215">
        <v>144</v>
      </c>
      <c r="P838" s="216"/>
      <c r="Q838" s="217"/>
      <c r="R838" s="218"/>
      <c r="S838" s="215" t="s">
        <v>4373</v>
      </c>
      <c r="T838" s="207" t="s">
        <v>117</v>
      </c>
      <c r="U838" s="238" t="s">
        <v>4374</v>
      </c>
      <c r="V838" s="207" t="s">
        <v>409</v>
      </c>
      <c r="W838" s="207" t="s">
        <v>120</v>
      </c>
      <c r="X838" s="103">
        <v>70624</v>
      </c>
    </row>
    <row r="839" spans="1:24" s="57" customFormat="1" ht="15" customHeight="1" x14ac:dyDescent="0.2">
      <c r="A839" s="167" t="s">
        <v>200</v>
      </c>
      <c r="B839" s="168" t="s">
        <v>4375</v>
      </c>
      <c r="C839" s="169" t="s">
        <v>4376</v>
      </c>
      <c r="D839" s="170" t="str">
        <f t="shared" si="38"/>
        <v>EL430053-ST</v>
      </c>
      <c r="E839" s="171" t="s">
        <v>4377</v>
      </c>
      <c r="F839" s="171" t="s">
        <v>378</v>
      </c>
      <c r="G839" s="171" t="s">
        <v>378</v>
      </c>
      <c r="H839" s="172">
        <v>12.5</v>
      </c>
      <c r="I839" s="125">
        <v>13.5</v>
      </c>
      <c r="J839" s="126">
        <v>13.5</v>
      </c>
      <c r="K839" s="197">
        <v>13.5</v>
      </c>
      <c r="L839" s="247">
        <f t="shared" si="39"/>
        <v>0</v>
      </c>
      <c r="M839" s="214">
        <v>26.99</v>
      </c>
      <c r="N839" s="215">
        <v>3</v>
      </c>
      <c r="O839" s="215">
        <v>120</v>
      </c>
      <c r="P839" s="216"/>
      <c r="Q839" s="217"/>
      <c r="R839" s="218"/>
      <c r="S839" s="215" t="s">
        <v>4378</v>
      </c>
      <c r="T839" s="207" t="s">
        <v>117</v>
      </c>
      <c r="U839" s="238" t="s">
        <v>4379</v>
      </c>
      <c r="V839" s="207" t="s">
        <v>378</v>
      </c>
      <c r="W839" s="207" t="s">
        <v>120</v>
      </c>
      <c r="X839" s="103">
        <v>70625</v>
      </c>
    </row>
    <row r="840" spans="1:24" s="57" customFormat="1" ht="15" customHeight="1" x14ac:dyDescent="0.2">
      <c r="A840" s="167" t="s">
        <v>200</v>
      </c>
      <c r="B840" s="168" t="s">
        <v>4380</v>
      </c>
      <c r="C840" s="169" t="s">
        <v>4381</v>
      </c>
      <c r="D840" s="170" t="str">
        <f t="shared" si="38"/>
        <v>EL430054-ST</v>
      </c>
      <c r="E840" s="171" t="s">
        <v>4382</v>
      </c>
      <c r="F840" s="171" t="s">
        <v>378</v>
      </c>
      <c r="G840" s="171" t="s">
        <v>379</v>
      </c>
      <c r="H840" s="172">
        <v>7.5</v>
      </c>
      <c r="I840" s="125">
        <v>8.5</v>
      </c>
      <c r="J840" s="126">
        <v>8.5</v>
      </c>
      <c r="K840" s="197">
        <v>8.5</v>
      </c>
      <c r="L840" s="247">
        <f t="shared" si="39"/>
        <v>0</v>
      </c>
      <c r="M840" s="214">
        <v>16.989999999999998</v>
      </c>
      <c r="N840" s="215">
        <v>3</v>
      </c>
      <c r="O840" s="215">
        <v>30</v>
      </c>
      <c r="P840" s="216"/>
      <c r="Q840" s="217"/>
      <c r="R840" s="218"/>
      <c r="S840" s="215" t="s">
        <v>4383</v>
      </c>
      <c r="T840" s="207" t="s">
        <v>117</v>
      </c>
      <c r="U840" s="238" t="s">
        <v>4384</v>
      </c>
      <c r="V840" s="207" t="s">
        <v>382</v>
      </c>
      <c r="W840" s="207" t="s">
        <v>120</v>
      </c>
      <c r="X840" s="103">
        <v>78418</v>
      </c>
    </row>
    <row r="841" spans="1:24" s="57" customFormat="1" ht="15" customHeight="1" x14ac:dyDescent="0.2">
      <c r="A841" s="167" t="s">
        <v>200</v>
      </c>
      <c r="B841" s="168" t="s">
        <v>4385</v>
      </c>
      <c r="C841" s="169" t="s">
        <v>4386</v>
      </c>
      <c r="D841" s="170" t="str">
        <f t="shared" si="38"/>
        <v>EL430055-ST</v>
      </c>
      <c r="E841" s="171" t="s">
        <v>4387</v>
      </c>
      <c r="F841" s="171" t="s">
        <v>378</v>
      </c>
      <c r="G841" s="171" t="s">
        <v>379</v>
      </c>
      <c r="H841" s="172">
        <v>4.99</v>
      </c>
      <c r="I841" s="125">
        <v>5.25</v>
      </c>
      <c r="J841" s="126">
        <v>5.25</v>
      </c>
      <c r="K841" s="197">
        <v>5.25</v>
      </c>
      <c r="L841" s="247">
        <f t="shared" si="39"/>
        <v>0</v>
      </c>
      <c r="M841" s="214">
        <v>10.5</v>
      </c>
      <c r="N841" s="215">
        <v>3</v>
      </c>
      <c r="O841" s="215">
        <v>48</v>
      </c>
      <c r="P841" s="216"/>
      <c r="Q841" s="217"/>
      <c r="R841" s="38">
        <v>11</v>
      </c>
      <c r="S841" s="215" t="s">
        <v>4388</v>
      </c>
      <c r="T841" s="207" t="s">
        <v>117</v>
      </c>
      <c r="U841" s="238" t="s">
        <v>4389</v>
      </c>
      <c r="V841" s="207" t="s">
        <v>382</v>
      </c>
      <c r="W841" s="207" t="s">
        <v>120</v>
      </c>
      <c r="X841" s="103">
        <v>74252</v>
      </c>
    </row>
    <row r="842" spans="1:24" s="57" customFormat="1" ht="15" customHeight="1" x14ac:dyDescent="0.2">
      <c r="A842" s="167" t="s">
        <v>292</v>
      </c>
      <c r="B842" s="168" t="s">
        <v>4390</v>
      </c>
      <c r="C842" s="169" t="s">
        <v>4391</v>
      </c>
      <c r="D842" s="170" t="str">
        <f t="shared" si="38"/>
        <v>EL430094-ST</v>
      </c>
      <c r="E842" s="171" t="s">
        <v>4392</v>
      </c>
      <c r="F842" s="171" t="s">
        <v>113</v>
      </c>
      <c r="G842" s="171" t="s">
        <v>114</v>
      </c>
      <c r="H842" s="172">
        <v>9.9</v>
      </c>
      <c r="I842" s="125">
        <v>7.5</v>
      </c>
      <c r="J842" s="126">
        <v>7.5</v>
      </c>
      <c r="K842" s="197">
        <v>7.5</v>
      </c>
      <c r="L842" s="247">
        <f t="shared" si="39"/>
        <v>0</v>
      </c>
      <c r="M842" s="214">
        <v>14.99</v>
      </c>
      <c r="N842" s="215">
        <v>3</v>
      </c>
      <c r="O842" s="215">
        <v>60</v>
      </c>
      <c r="P842" s="216"/>
      <c r="Q842" s="217"/>
      <c r="R842" s="218"/>
      <c r="S842" s="215" t="s">
        <v>4393</v>
      </c>
      <c r="T842" s="207" t="s">
        <v>117</v>
      </c>
      <c r="U842" s="238" t="s">
        <v>4394</v>
      </c>
      <c r="V842" s="207" t="s">
        <v>966</v>
      </c>
      <c r="W842" s="207" t="s">
        <v>120</v>
      </c>
      <c r="X842" s="103">
        <v>69234</v>
      </c>
    </row>
    <row r="843" spans="1:24" s="57" customFormat="1" ht="15" customHeight="1" x14ac:dyDescent="0.2">
      <c r="A843" s="167" t="s">
        <v>292</v>
      </c>
      <c r="B843" s="168" t="s">
        <v>4395</v>
      </c>
      <c r="C843" s="169" t="s">
        <v>4396</v>
      </c>
      <c r="D843" s="170" t="str">
        <f t="shared" si="38"/>
        <v>EL430096-ST</v>
      </c>
      <c r="E843" s="171" t="s">
        <v>4397</v>
      </c>
      <c r="F843" s="171" t="s">
        <v>113</v>
      </c>
      <c r="G843" s="171" t="s">
        <v>114</v>
      </c>
      <c r="H843" s="172">
        <v>9.9</v>
      </c>
      <c r="I843" s="125">
        <v>7.5</v>
      </c>
      <c r="J843" s="126">
        <v>7.5</v>
      </c>
      <c r="K843" s="197">
        <v>9.9</v>
      </c>
      <c r="L843" s="247">
        <f t="shared" si="39"/>
        <v>2.4000000000000004</v>
      </c>
      <c r="M843" s="214">
        <v>14.99</v>
      </c>
      <c r="N843" s="215">
        <v>3</v>
      </c>
      <c r="O843" s="215">
        <v>60</v>
      </c>
      <c r="P843" s="216"/>
      <c r="Q843" s="217"/>
      <c r="R843" s="218"/>
      <c r="S843" s="215" t="s">
        <v>4398</v>
      </c>
      <c r="T843" s="207" t="s">
        <v>117</v>
      </c>
      <c r="U843" s="238" t="s">
        <v>4399</v>
      </c>
      <c r="V843" s="207" t="s">
        <v>1596</v>
      </c>
      <c r="W843" s="207" t="s">
        <v>120</v>
      </c>
      <c r="X843" s="103">
        <v>69235</v>
      </c>
    </row>
    <row r="844" spans="1:24" s="57" customFormat="1" ht="15" customHeight="1" x14ac:dyDescent="0.2">
      <c r="A844" s="167" t="s">
        <v>163</v>
      </c>
      <c r="B844" s="168" t="s">
        <v>4400</v>
      </c>
      <c r="C844" s="169" t="s">
        <v>4401</v>
      </c>
      <c r="D844" s="170" t="str">
        <f t="shared" si="38"/>
        <v>EL430101-ST</v>
      </c>
      <c r="E844" s="171" t="s">
        <v>4402</v>
      </c>
      <c r="F844" s="171" t="s">
        <v>378</v>
      </c>
      <c r="G844" s="171" t="s">
        <v>379</v>
      </c>
      <c r="H844" s="172">
        <v>4.95</v>
      </c>
      <c r="I844" s="125">
        <v>6.5</v>
      </c>
      <c r="J844" s="126">
        <v>6.5</v>
      </c>
      <c r="K844" s="197">
        <v>6.5</v>
      </c>
      <c r="L844" s="247">
        <f t="shared" si="39"/>
        <v>0</v>
      </c>
      <c r="M844" s="214">
        <v>12.99</v>
      </c>
      <c r="N844" s="215">
        <v>3</v>
      </c>
      <c r="O844" s="215">
        <v>96</v>
      </c>
      <c r="P844" s="216"/>
      <c r="Q844" s="217"/>
      <c r="R844" s="218"/>
      <c r="S844" s="215" t="s">
        <v>4403</v>
      </c>
      <c r="T844" s="207" t="s">
        <v>117</v>
      </c>
      <c r="U844" s="238" t="s">
        <v>4404</v>
      </c>
      <c r="V844" s="207" t="s">
        <v>382</v>
      </c>
      <c r="W844" s="207" t="s">
        <v>120</v>
      </c>
      <c r="X844" s="103">
        <v>47099</v>
      </c>
    </row>
    <row r="845" spans="1:24" s="57" customFormat="1" ht="15" customHeight="1" x14ac:dyDescent="0.2">
      <c r="A845" s="167" t="s">
        <v>163</v>
      </c>
      <c r="B845" s="168" t="s">
        <v>4405</v>
      </c>
      <c r="C845" s="169" t="s">
        <v>4406</v>
      </c>
      <c r="D845" s="170" t="str">
        <f t="shared" si="38"/>
        <v>EL430102-ST</v>
      </c>
      <c r="E845" s="171" t="s">
        <v>4407</v>
      </c>
      <c r="F845" s="171" t="s">
        <v>378</v>
      </c>
      <c r="G845" s="171" t="s">
        <v>406</v>
      </c>
      <c r="H845" s="172">
        <v>4.95</v>
      </c>
      <c r="I845" s="125">
        <v>6.5</v>
      </c>
      <c r="J845" s="126">
        <v>6.5</v>
      </c>
      <c r="K845" s="197">
        <v>6.5</v>
      </c>
      <c r="L845" s="247">
        <f t="shared" si="39"/>
        <v>0</v>
      </c>
      <c r="M845" s="214">
        <v>12.99</v>
      </c>
      <c r="N845" s="215">
        <v>3</v>
      </c>
      <c r="O845" s="215">
        <v>96</v>
      </c>
      <c r="P845" s="216"/>
      <c r="Q845" s="217"/>
      <c r="R845" s="218"/>
      <c r="S845" s="215" t="s">
        <v>4408</v>
      </c>
      <c r="T845" s="207" t="s">
        <v>117</v>
      </c>
      <c r="U845" s="238" t="s">
        <v>4409</v>
      </c>
      <c r="V845" s="207" t="s">
        <v>409</v>
      </c>
      <c r="W845" s="207" t="s">
        <v>120</v>
      </c>
      <c r="X845" s="103">
        <v>47098</v>
      </c>
    </row>
    <row r="846" spans="1:24" s="57" customFormat="1" ht="15" customHeight="1" x14ac:dyDescent="0.2">
      <c r="A846" s="167" t="s">
        <v>163</v>
      </c>
      <c r="B846" s="168" t="s">
        <v>4410</v>
      </c>
      <c r="C846" s="169" t="s">
        <v>4411</v>
      </c>
      <c r="D846" s="170" t="str">
        <f t="shared" si="38"/>
        <v>EL430103-ST</v>
      </c>
      <c r="E846" s="171" t="s">
        <v>4412</v>
      </c>
      <c r="F846" s="171" t="s">
        <v>378</v>
      </c>
      <c r="G846" s="171" t="s">
        <v>406</v>
      </c>
      <c r="H846" s="172">
        <v>4.95</v>
      </c>
      <c r="I846" s="125">
        <v>6.5</v>
      </c>
      <c r="J846" s="126">
        <v>6.5</v>
      </c>
      <c r="K846" s="197">
        <v>6.5</v>
      </c>
      <c r="L846" s="247">
        <f t="shared" si="39"/>
        <v>0</v>
      </c>
      <c r="M846" s="214">
        <v>12.99</v>
      </c>
      <c r="N846" s="215">
        <v>3</v>
      </c>
      <c r="O846" s="215">
        <v>96</v>
      </c>
      <c r="P846" s="216"/>
      <c r="Q846" s="217"/>
      <c r="R846" s="218"/>
      <c r="S846" s="215" t="s">
        <v>4413</v>
      </c>
      <c r="T846" s="207" t="s">
        <v>117</v>
      </c>
      <c r="U846" s="238" t="s">
        <v>4414</v>
      </c>
      <c r="V846" s="207" t="s">
        <v>2430</v>
      </c>
      <c r="W846" s="207" t="s">
        <v>120</v>
      </c>
      <c r="X846" s="103">
        <v>69238</v>
      </c>
    </row>
    <row r="847" spans="1:24" s="57" customFormat="1" ht="15" customHeight="1" x14ac:dyDescent="0.2">
      <c r="A847" s="167" t="s">
        <v>163</v>
      </c>
      <c r="B847" s="168" t="s">
        <v>4415</v>
      </c>
      <c r="C847" s="169" t="s">
        <v>4416</v>
      </c>
      <c r="D847" s="170" t="str">
        <f t="shared" si="38"/>
        <v>EL430104-ST</v>
      </c>
      <c r="E847" s="171" t="s">
        <v>4417</v>
      </c>
      <c r="F847" s="171" t="s">
        <v>378</v>
      </c>
      <c r="G847" s="171" t="s">
        <v>406</v>
      </c>
      <c r="H847" s="172">
        <v>4.95</v>
      </c>
      <c r="I847" s="125">
        <v>6.5</v>
      </c>
      <c r="J847" s="126">
        <v>6.5</v>
      </c>
      <c r="K847" s="197">
        <v>6.5</v>
      </c>
      <c r="L847" s="247">
        <f t="shared" si="39"/>
        <v>0</v>
      </c>
      <c r="M847" s="214">
        <v>12.99</v>
      </c>
      <c r="N847" s="215">
        <v>3</v>
      </c>
      <c r="O847" s="215">
        <v>96</v>
      </c>
      <c r="P847" s="216"/>
      <c r="Q847" s="217"/>
      <c r="R847" s="218"/>
      <c r="S847" s="215" t="s">
        <v>4418</v>
      </c>
      <c r="T847" s="207" t="s">
        <v>117</v>
      </c>
      <c r="U847" s="238" t="s">
        <v>4419</v>
      </c>
      <c r="V847" s="207" t="s">
        <v>415</v>
      </c>
      <c r="W847" s="207" t="s">
        <v>120</v>
      </c>
      <c r="X847" s="103">
        <v>69239</v>
      </c>
    </row>
    <row r="848" spans="1:24" s="57" customFormat="1" ht="15" customHeight="1" x14ac:dyDescent="0.2">
      <c r="A848" s="167" t="s">
        <v>163</v>
      </c>
      <c r="B848" s="168" t="s">
        <v>4420</v>
      </c>
      <c r="C848" s="169" t="s">
        <v>4421</v>
      </c>
      <c r="D848" s="170" t="str">
        <f t="shared" si="38"/>
        <v>EL430105-ST</v>
      </c>
      <c r="E848" s="171" t="s">
        <v>4422</v>
      </c>
      <c r="F848" s="171" t="s">
        <v>378</v>
      </c>
      <c r="G848" s="171" t="s">
        <v>406</v>
      </c>
      <c r="H848" s="172">
        <v>3.95</v>
      </c>
      <c r="I848" s="125">
        <v>5.25</v>
      </c>
      <c r="J848" s="126">
        <v>5.25</v>
      </c>
      <c r="K848" s="197">
        <v>5.25</v>
      </c>
      <c r="L848" s="247">
        <f t="shared" si="39"/>
        <v>0</v>
      </c>
      <c r="M848" s="214">
        <v>10.5</v>
      </c>
      <c r="N848" s="215">
        <v>3</v>
      </c>
      <c r="O848" s="215">
        <v>96</v>
      </c>
      <c r="P848" s="216"/>
      <c r="Q848" s="217"/>
      <c r="R848" s="112">
        <v>99</v>
      </c>
      <c r="S848" s="215" t="s">
        <v>4423</v>
      </c>
      <c r="T848" s="207" t="s">
        <v>117</v>
      </c>
      <c r="U848" s="238" t="s">
        <v>4424</v>
      </c>
      <c r="V848" s="207" t="s">
        <v>415</v>
      </c>
      <c r="W848" s="207" t="s">
        <v>120</v>
      </c>
      <c r="X848" s="103">
        <v>47097</v>
      </c>
    </row>
    <row r="849" spans="1:24" s="57" customFormat="1" ht="15" customHeight="1" x14ac:dyDescent="0.2">
      <c r="A849" s="167" t="s">
        <v>163</v>
      </c>
      <c r="B849" s="168" t="s">
        <v>4425</v>
      </c>
      <c r="C849" s="169" t="s">
        <v>4426</v>
      </c>
      <c r="D849" s="170" t="str">
        <f t="shared" si="38"/>
        <v>EL430106-ST</v>
      </c>
      <c r="E849" s="171" t="s">
        <v>4427</v>
      </c>
      <c r="F849" s="171" t="s">
        <v>378</v>
      </c>
      <c r="G849" s="171" t="s">
        <v>3491</v>
      </c>
      <c r="H849" s="172">
        <v>4.95</v>
      </c>
      <c r="I849" s="125">
        <v>6.5</v>
      </c>
      <c r="J849" s="126">
        <v>6.5</v>
      </c>
      <c r="K849" s="197">
        <v>6.5</v>
      </c>
      <c r="L849" s="247">
        <f t="shared" si="39"/>
        <v>0</v>
      </c>
      <c r="M849" s="214">
        <v>12.99</v>
      </c>
      <c r="N849" s="215">
        <v>3</v>
      </c>
      <c r="O849" s="215">
        <v>96</v>
      </c>
      <c r="P849" s="216"/>
      <c r="Q849" s="217"/>
      <c r="R849" s="218"/>
      <c r="S849" s="215" t="s">
        <v>4428</v>
      </c>
      <c r="T849" s="207" t="s">
        <v>117</v>
      </c>
      <c r="U849" s="238" t="s">
        <v>4429</v>
      </c>
      <c r="V849" s="207" t="s">
        <v>378</v>
      </c>
      <c r="W849" s="207" t="s">
        <v>120</v>
      </c>
      <c r="X849" s="103">
        <v>69240</v>
      </c>
    </row>
    <row r="850" spans="1:24" s="57" customFormat="1" ht="15" customHeight="1" x14ac:dyDescent="0.2">
      <c r="A850" s="167" t="s">
        <v>163</v>
      </c>
      <c r="B850" s="168" t="s">
        <v>4430</v>
      </c>
      <c r="C850" s="169" t="s">
        <v>4431</v>
      </c>
      <c r="D850" s="170" t="str">
        <f t="shared" si="38"/>
        <v>EL430107-ST</v>
      </c>
      <c r="E850" s="171" t="s">
        <v>4432</v>
      </c>
      <c r="F850" s="171" t="s">
        <v>378</v>
      </c>
      <c r="G850" s="171" t="s">
        <v>3272</v>
      </c>
      <c r="H850" s="172">
        <v>4.95</v>
      </c>
      <c r="I850" s="125">
        <v>6.5</v>
      </c>
      <c r="J850" s="126">
        <v>6.5</v>
      </c>
      <c r="K850" s="197">
        <v>6.5</v>
      </c>
      <c r="L850" s="247">
        <f t="shared" si="39"/>
        <v>0</v>
      </c>
      <c r="M850" s="214">
        <v>12.99</v>
      </c>
      <c r="N850" s="215">
        <v>3</v>
      </c>
      <c r="O850" s="215">
        <v>96</v>
      </c>
      <c r="P850" s="216"/>
      <c r="Q850" s="217"/>
      <c r="R850" s="38">
        <v>72</v>
      </c>
      <c r="S850" s="215" t="s">
        <v>4433</v>
      </c>
      <c r="T850" s="207" t="s">
        <v>117</v>
      </c>
      <c r="U850" s="238" t="s">
        <v>4434</v>
      </c>
      <c r="V850" s="207" t="s">
        <v>378</v>
      </c>
      <c r="W850" s="207" t="s">
        <v>120</v>
      </c>
      <c r="X850" s="103">
        <v>69241</v>
      </c>
    </row>
    <row r="851" spans="1:24" s="57" customFormat="1" ht="15" customHeight="1" x14ac:dyDescent="0.2">
      <c r="A851" s="167" t="s">
        <v>163</v>
      </c>
      <c r="B851" s="168" t="s">
        <v>4435</v>
      </c>
      <c r="C851" s="169" t="s">
        <v>4436</v>
      </c>
      <c r="D851" s="170" t="str">
        <f t="shared" si="38"/>
        <v>EL430108-ST</v>
      </c>
      <c r="E851" s="171" t="s">
        <v>4437</v>
      </c>
      <c r="F851" s="171" t="s">
        <v>378</v>
      </c>
      <c r="G851" s="171" t="s">
        <v>378</v>
      </c>
      <c r="H851" s="172">
        <v>3.95</v>
      </c>
      <c r="I851" s="125">
        <v>5.25</v>
      </c>
      <c r="J851" s="126">
        <v>5.25</v>
      </c>
      <c r="K851" s="197">
        <v>5.25</v>
      </c>
      <c r="L851" s="247">
        <f t="shared" si="39"/>
        <v>0</v>
      </c>
      <c r="M851" s="214">
        <v>10.5</v>
      </c>
      <c r="N851" s="215">
        <v>3</v>
      </c>
      <c r="O851" s="215">
        <v>96</v>
      </c>
      <c r="P851" s="216"/>
      <c r="Q851" s="217"/>
      <c r="R851" s="218"/>
      <c r="S851" s="215" t="s">
        <v>4438</v>
      </c>
      <c r="T851" s="207" t="s">
        <v>117</v>
      </c>
      <c r="U851" s="238" t="s">
        <v>4439</v>
      </c>
      <c r="V851" s="207" t="s">
        <v>378</v>
      </c>
      <c r="W851" s="207" t="s">
        <v>120</v>
      </c>
      <c r="X851" s="103">
        <v>47100</v>
      </c>
    </row>
    <row r="852" spans="1:24" s="57" customFormat="1" ht="15" customHeight="1" x14ac:dyDescent="0.2">
      <c r="A852" s="167" t="s">
        <v>163</v>
      </c>
      <c r="B852" s="168" t="s">
        <v>4440</v>
      </c>
      <c r="C852" s="169" t="s">
        <v>4441</v>
      </c>
      <c r="D852" s="170" t="str">
        <f t="shared" si="38"/>
        <v>EL430109-ST</v>
      </c>
      <c r="E852" s="171" t="s">
        <v>4442</v>
      </c>
      <c r="F852" s="171" t="s">
        <v>378</v>
      </c>
      <c r="G852" s="171" t="s">
        <v>379</v>
      </c>
      <c r="H852" s="172">
        <v>3.95</v>
      </c>
      <c r="I852" s="125">
        <v>5.25</v>
      </c>
      <c r="J852" s="126">
        <v>5.25</v>
      </c>
      <c r="K852" s="197">
        <v>5.25</v>
      </c>
      <c r="L852" s="247">
        <f t="shared" si="39"/>
        <v>0</v>
      </c>
      <c r="M852" s="214">
        <v>10.5</v>
      </c>
      <c r="N852" s="215">
        <v>3</v>
      </c>
      <c r="O852" s="215">
        <v>96</v>
      </c>
      <c r="P852" s="216"/>
      <c r="Q852" s="217"/>
      <c r="R852" s="218"/>
      <c r="S852" s="215" t="s">
        <v>4443</v>
      </c>
      <c r="T852" s="207" t="s">
        <v>117</v>
      </c>
      <c r="U852" s="238" t="s">
        <v>4444</v>
      </c>
      <c r="V852" s="207" t="s">
        <v>382</v>
      </c>
      <c r="W852" s="207" t="s">
        <v>120</v>
      </c>
      <c r="X852" s="103">
        <v>69242</v>
      </c>
    </row>
    <row r="853" spans="1:24" s="57" customFormat="1" ht="15" customHeight="1" x14ac:dyDescent="0.2">
      <c r="A853" s="167" t="s">
        <v>163</v>
      </c>
      <c r="B853" s="168" t="s">
        <v>4445</v>
      </c>
      <c r="C853" s="169" t="s">
        <v>4446</v>
      </c>
      <c r="D853" s="170" t="str">
        <f t="shared" si="38"/>
        <v>EL430121-ST</v>
      </c>
      <c r="E853" s="171" t="s">
        <v>4447</v>
      </c>
      <c r="F853" s="171" t="s">
        <v>2486</v>
      </c>
      <c r="G853" s="171" t="s">
        <v>2487</v>
      </c>
      <c r="H853" s="172">
        <v>3.95</v>
      </c>
      <c r="I853" s="125">
        <v>1.25</v>
      </c>
      <c r="J853" s="126">
        <v>1.25</v>
      </c>
      <c r="K853" s="197">
        <v>1.25</v>
      </c>
      <c r="L853" s="247">
        <f t="shared" si="39"/>
        <v>0</v>
      </c>
      <c r="M853" s="214">
        <v>2.5</v>
      </c>
      <c r="N853" s="215">
        <v>12</v>
      </c>
      <c r="O853" s="215">
        <v>96</v>
      </c>
      <c r="P853" s="216"/>
      <c r="Q853" s="217"/>
      <c r="R853" s="218"/>
      <c r="S853" s="215" t="s">
        <v>4448</v>
      </c>
      <c r="T853" s="207" t="s">
        <v>514</v>
      </c>
      <c r="U853" s="239" t="s">
        <v>4449</v>
      </c>
      <c r="V853" s="207" t="s">
        <v>2487</v>
      </c>
      <c r="W853" s="207" t="s">
        <v>1331</v>
      </c>
      <c r="X853" s="33">
        <v>69243</v>
      </c>
    </row>
    <row r="854" spans="1:24" s="57" customFormat="1" ht="15" customHeight="1" x14ac:dyDescent="0.2">
      <c r="A854" s="167" t="s">
        <v>163</v>
      </c>
      <c r="B854" s="168" t="s">
        <v>4450</v>
      </c>
      <c r="C854" s="169" t="s">
        <v>4451</v>
      </c>
      <c r="D854" s="170" t="str">
        <f t="shared" si="38"/>
        <v>EL430122-ST</v>
      </c>
      <c r="E854" s="171" t="s">
        <v>4452</v>
      </c>
      <c r="F854" s="171" t="s">
        <v>2486</v>
      </c>
      <c r="G854" s="171" t="s">
        <v>2487</v>
      </c>
      <c r="H854" s="172">
        <v>3.95</v>
      </c>
      <c r="I854" s="125">
        <v>1.25</v>
      </c>
      <c r="J854" s="126">
        <v>1.25</v>
      </c>
      <c r="K854" s="197">
        <v>1.25</v>
      </c>
      <c r="L854" s="247">
        <f t="shared" si="39"/>
        <v>0</v>
      </c>
      <c r="M854" s="214">
        <v>2.5</v>
      </c>
      <c r="N854" s="215">
        <v>12</v>
      </c>
      <c r="O854" s="215">
        <v>96</v>
      </c>
      <c r="P854" s="216"/>
      <c r="Q854" s="217"/>
      <c r="R854" s="218"/>
      <c r="S854" s="215" t="s">
        <v>4453</v>
      </c>
      <c r="T854" s="207" t="s">
        <v>514</v>
      </c>
      <c r="U854" s="239" t="s">
        <v>4454</v>
      </c>
      <c r="V854" s="207" t="s">
        <v>2487</v>
      </c>
      <c r="W854" s="207" t="s">
        <v>1331</v>
      </c>
      <c r="X854" s="33">
        <v>47369</v>
      </c>
    </row>
    <row r="855" spans="1:24" s="57" customFormat="1" ht="15" customHeight="1" x14ac:dyDescent="0.2">
      <c r="A855" s="167" t="s">
        <v>163</v>
      </c>
      <c r="B855" s="168" t="s">
        <v>4455</v>
      </c>
      <c r="C855" s="169" t="s">
        <v>4456</v>
      </c>
      <c r="D855" s="170" t="str">
        <f t="shared" si="38"/>
        <v>EL430123-ST</v>
      </c>
      <c r="E855" s="171" t="s">
        <v>4457</v>
      </c>
      <c r="F855" s="171" t="s">
        <v>2486</v>
      </c>
      <c r="G855" s="171" t="s">
        <v>2487</v>
      </c>
      <c r="H855" s="172">
        <v>4.95</v>
      </c>
      <c r="I855" s="125">
        <v>1.25</v>
      </c>
      <c r="J855" s="126">
        <v>1.25</v>
      </c>
      <c r="K855" s="197">
        <v>1.25</v>
      </c>
      <c r="L855" s="247">
        <f t="shared" si="39"/>
        <v>0</v>
      </c>
      <c r="M855" s="214">
        <v>2.5</v>
      </c>
      <c r="N855" s="215">
        <v>12</v>
      </c>
      <c r="O855" s="215">
        <v>96</v>
      </c>
      <c r="P855" s="216"/>
      <c r="Q855" s="217"/>
      <c r="R855" s="218"/>
      <c r="S855" s="215" t="s">
        <v>4458</v>
      </c>
      <c r="T855" s="207" t="s">
        <v>514</v>
      </c>
      <c r="U855" s="239" t="s">
        <v>4459</v>
      </c>
      <c r="V855" s="207" t="s">
        <v>2487</v>
      </c>
      <c r="W855" s="207" t="s">
        <v>1331</v>
      </c>
      <c r="X855" s="33">
        <v>69244</v>
      </c>
    </row>
    <row r="856" spans="1:24" s="57" customFormat="1" ht="15" customHeight="1" x14ac:dyDescent="0.2">
      <c r="A856" s="167" t="s">
        <v>163</v>
      </c>
      <c r="B856" s="168" t="s">
        <v>4460</v>
      </c>
      <c r="C856" s="169" t="s">
        <v>4461</v>
      </c>
      <c r="D856" s="170" t="str">
        <f t="shared" ref="D856:D919" si="40">HYPERLINK(U856,C856)</f>
        <v>EL430126-ST</v>
      </c>
      <c r="E856" s="171" t="s">
        <v>4462</v>
      </c>
      <c r="F856" s="171" t="s">
        <v>2486</v>
      </c>
      <c r="G856" s="171" t="s">
        <v>2487</v>
      </c>
      <c r="H856" s="172">
        <v>3.95</v>
      </c>
      <c r="I856" s="125">
        <v>1.25</v>
      </c>
      <c r="J856" s="126">
        <v>1.25</v>
      </c>
      <c r="K856" s="197">
        <v>1.25</v>
      </c>
      <c r="L856" s="247">
        <f t="shared" ref="L856:L919" si="41">K856-J856</f>
        <v>0</v>
      </c>
      <c r="M856" s="214">
        <v>2.5</v>
      </c>
      <c r="N856" s="215">
        <v>12</v>
      </c>
      <c r="O856" s="215">
        <v>96</v>
      </c>
      <c r="P856" s="216"/>
      <c r="Q856" s="217"/>
      <c r="R856" s="218"/>
      <c r="S856" s="215" t="s">
        <v>4463</v>
      </c>
      <c r="T856" s="207" t="s">
        <v>514</v>
      </c>
      <c r="U856" s="239" t="s">
        <v>4464</v>
      </c>
      <c r="V856" s="207" t="s">
        <v>2487</v>
      </c>
      <c r="W856" s="207" t="s">
        <v>1331</v>
      </c>
      <c r="X856" s="33">
        <v>69245</v>
      </c>
    </row>
    <row r="857" spans="1:24" s="57" customFormat="1" ht="15" customHeight="1" x14ac:dyDescent="0.2">
      <c r="A857" s="167" t="s">
        <v>200</v>
      </c>
      <c r="B857" s="168" t="s">
        <v>4465</v>
      </c>
      <c r="C857" s="169" t="s">
        <v>4466</v>
      </c>
      <c r="D857" s="170" t="str">
        <f t="shared" si="40"/>
        <v>EL430193-ST</v>
      </c>
      <c r="E857" s="171" t="s">
        <v>4467</v>
      </c>
      <c r="F857" s="171" t="s">
        <v>378</v>
      </c>
      <c r="G857" s="171" t="s">
        <v>378</v>
      </c>
      <c r="H857" s="172">
        <v>7.5</v>
      </c>
      <c r="I857" s="125">
        <v>7.99</v>
      </c>
      <c r="J857" s="126">
        <v>7.99</v>
      </c>
      <c r="K857" s="197">
        <v>7.99</v>
      </c>
      <c r="L857" s="247">
        <f t="shared" si="41"/>
        <v>0</v>
      </c>
      <c r="M857" s="214">
        <v>15.99</v>
      </c>
      <c r="N857" s="215">
        <v>3</v>
      </c>
      <c r="O857" s="215">
        <v>172</v>
      </c>
      <c r="P857" s="216"/>
      <c r="Q857" s="217"/>
      <c r="R857" s="218"/>
      <c r="S857" s="215" t="s">
        <v>4468</v>
      </c>
      <c r="T857" s="207" t="s">
        <v>117</v>
      </c>
      <c r="U857" s="238" t="s">
        <v>4469</v>
      </c>
      <c r="V857" s="207" t="s">
        <v>378</v>
      </c>
      <c r="W857" s="207" t="s">
        <v>120</v>
      </c>
      <c r="X857" s="103">
        <v>70626</v>
      </c>
    </row>
    <row r="858" spans="1:24" s="57" customFormat="1" ht="15" customHeight="1" x14ac:dyDescent="0.2">
      <c r="A858" s="167" t="s">
        <v>200</v>
      </c>
      <c r="B858" s="168" t="s">
        <v>4470</v>
      </c>
      <c r="C858" s="169" t="s">
        <v>4471</v>
      </c>
      <c r="D858" s="170" t="str">
        <f t="shared" si="40"/>
        <v>EL430194-ST</v>
      </c>
      <c r="E858" s="171" t="s">
        <v>4472</v>
      </c>
      <c r="F858" s="171" t="s">
        <v>378</v>
      </c>
      <c r="G858" s="171" t="s">
        <v>406</v>
      </c>
      <c r="H858" s="172">
        <v>6.95</v>
      </c>
      <c r="I858" s="125">
        <v>7.99</v>
      </c>
      <c r="J858" s="126">
        <v>7.99</v>
      </c>
      <c r="K858" s="197">
        <v>7.99</v>
      </c>
      <c r="L858" s="247">
        <f t="shared" si="41"/>
        <v>0</v>
      </c>
      <c r="M858" s="214">
        <v>15.99</v>
      </c>
      <c r="N858" s="215">
        <v>3</v>
      </c>
      <c r="O858" s="215">
        <v>200</v>
      </c>
      <c r="P858" s="216"/>
      <c r="Q858" s="217"/>
      <c r="R858" s="218"/>
      <c r="S858" s="215" t="s">
        <v>4473</v>
      </c>
      <c r="T858" s="207" t="s">
        <v>117</v>
      </c>
      <c r="U858" s="238" t="s">
        <v>4474</v>
      </c>
      <c r="V858" s="207" t="s">
        <v>409</v>
      </c>
      <c r="W858" s="207" t="s">
        <v>120</v>
      </c>
      <c r="X858" s="103">
        <v>70627</v>
      </c>
    </row>
    <row r="859" spans="1:24" s="57" customFormat="1" ht="15" customHeight="1" x14ac:dyDescent="0.2">
      <c r="A859" s="167" t="s">
        <v>200</v>
      </c>
      <c r="B859" s="168" t="s">
        <v>4475</v>
      </c>
      <c r="C859" s="169" t="s">
        <v>4476</v>
      </c>
      <c r="D859" s="170" t="str">
        <f t="shared" si="40"/>
        <v>EL430195-ST</v>
      </c>
      <c r="E859" s="171" t="s">
        <v>4477</v>
      </c>
      <c r="F859" s="171" t="s">
        <v>378</v>
      </c>
      <c r="G859" s="171" t="s">
        <v>406</v>
      </c>
      <c r="H859" s="172">
        <v>6.95</v>
      </c>
      <c r="I859" s="125">
        <v>7.99</v>
      </c>
      <c r="J859" s="126">
        <v>7.99</v>
      </c>
      <c r="K859" s="197">
        <v>7.99</v>
      </c>
      <c r="L859" s="247">
        <f t="shared" si="41"/>
        <v>0</v>
      </c>
      <c r="M859" s="214">
        <v>15.99</v>
      </c>
      <c r="N859" s="215">
        <v>3</v>
      </c>
      <c r="O859" s="215">
        <v>200</v>
      </c>
      <c r="P859" s="216"/>
      <c r="Q859" s="217"/>
      <c r="R859" s="218"/>
      <c r="S859" s="215" t="s">
        <v>4478</v>
      </c>
      <c r="T859" s="207" t="s">
        <v>117</v>
      </c>
      <c r="U859" s="238" t="s">
        <v>4479</v>
      </c>
      <c r="V859" s="207" t="s">
        <v>409</v>
      </c>
      <c r="W859" s="207" t="s">
        <v>120</v>
      </c>
      <c r="X859" s="103">
        <v>70628</v>
      </c>
    </row>
    <row r="860" spans="1:24" s="57" customFormat="1" ht="15" customHeight="1" x14ac:dyDescent="0.2">
      <c r="A860" s="167" t="s">
        <v>200</v>
      </c>
      <c r="B860" s="168" t="s">
        <v>4480</v>
      </c>
      <c r="C860" s="169" t="s">
        <v>4481</v>
      </c>
      <c r="D860" s="170" t="str">
        <f t="shared" si="40"/>
        <v>EL430196-ST</v>
      </c>
      <c r="E860" s="171" t="s">
        <v>4482</v>
      </c>
      <c r="F860" s="171" t="s">
        <v>378</v>
      </c>
      <c r="G860" s="171" t="s">
        <v>406</v>
      </c>
      <c r="H860" s="172">
        <v>6.95</v>
      </c>
      <c r="I860" s="125">
        <v>7.99</v>
      </c>
      <c r="J860" s="126">
        <v>7.99</v>
      </c>
      <c r="K860" s="197">
        <v>7.99</v>
      </c>
      <c r="L860" s="247">
        <f t="shared" si="41"/>
        <v>0</v>
      </c>
      <c r="M860" s="214">
        <v>15.99</v>
      </c>
      <c r="N860" s="215">
        <v>3</v>
      </c>
      <c r="O860" s="215">
        <v>200</v>
      </c>
      <c r="P860" s="216"/>
      <c r="Q860" s="217"/>
      <c r="R860" s="218"/>
      <c r="S860" s="215" t="s">
        <v>4483</v>
      </c>
      <c r="T860" s="207" t="s">
        <v>117</v>
      </c>
      <c r="U860" s="238" t="s">
        <v>4484</v>
      </c>
      <c r="V860" s="207" t="s">
        <v>415</v>
      </c>
      <c r="W860" s="207" t="s">
        <v>120</v>
      </c>
      <c r="X860" s="103">
        <v>70629</v>
      </c>
    </row>
    <row r="861" spans="1:24" s="57" customFormat="1" ht="15" customHeight="1" x14ac:dyDescent="0.2">
      <c r="A861" s="167" t="s">
        <v>200</v>
      </c>
      <c r="B861" s="168" t="s">
        <v>4485</v>
      </c>
      <c r="C861" s="169" t="s">
        <v>4486</v>
      </c>
      <c r="D861" s="170" t="str">
        <f t="shared" si="40"/>
        <v>EL430197-ST</v>
      </c>
      <c r="E861" s="171" t="s">
        <v>4487</v>
      </c>
      <c r="F861" s="171" t="s">
        <v>378</v>
      </c>
      <c r="G861" s="171" t="s">
        <v>378</v>
      </c>
      <c r="H861" s="172">
        <v>6.95</v>
      </c>
      <c r="I861" s="125">
        <v>7.99</v>
      </c>
      <c r="J861" s="126">
        <v>7.99</v>
      </c>
      <c r="K861" s="197">
        <v>7.99</v>
      </c>
      <c r="L861" s="247">
        <f t="shared" si="41"/>
        <v>0</v>
      </c>
      <c r="M861" s="214">
        <v>15.99</v>
      </c>
      <c r="N861" s="215">
        <v>3</v>
      </c>
      <c r="O861" s="215">
        <v>200</v>
      </c>
      <c r="P861" s="216"/>
      <c r="Q861" s="217"/>
      <c r="R861" s="218"/>
      <c r="S861" s="215" t="s">
        <v>4488</v>
      </c>
      <c r="T861" s="207" t="s">
        <v>117</v>
      </c>
      <c r="U861" s="238" t="s">
        <v>4489</v>
      </c>
      <c r="V861" s="207" t="s">
        <v>409</v>
      </c>
      <c r="W861" s="207" t="s">
        <v>120</v>
      </c>
      <c r="X861" s="103">
        <v>70630</v>
      </c>
    </row>
    <row r="862" spans="1:24" s="57" customFormat="1" ht="15" customHeight="1" x14ac:dyDescent="0.2">
      <c r="A862" s="167" t="s">
        <v>200</v>
      </c>
      <c r="B862" s="168" t="s">
        <v>4490</v>
      </c>
      <c r="C862" s="169" t="s">
        <v>4491</v>
      </c>
      <c r="D862" s="170" t="str">
        <f t="shared" si="40"/>
        <v>EL430198-ST</v>
      </c>
      <c r="E862" s="171" t="s">
        <v>4492</v>
      </c>
      <c r="F862" s="171" t="s">
        <v>378</v>
      </c>
      <c r="G862" s="171" t="s">
        <v>378</v>
      </c>
      <c r="H862" s="172">
        <v>6.95</v>
      </c>
      <c r="I862" s="125">
        <v>7.99</v>
      </c>
      <c r="J862" s="126">
        <v>7.99</v>
      </c>
      <c r="K862" s="197">
        <v>7.99</v>
      </c>
      <c r="L862" s="247">
        <f t="shared" si="41"/>
        <v>0</v>
      </c>
      <c r="M862" s="214">
        <v>15.99</v>
      </c>
      <c r="N862" s="215">
        <v>3</v>
      </c>
      <c r="O862" s="215">
        <v>200</v>
      </c>
      <c r="P862" s="216"/>
      <c r="Q862" s="217"/>
      <c r="R862" s="218"/>
      <c r="S862" s="215" t="s">
        <v>4493</v>
      </c>
      <c r="T862" s="207" t="s">
        <v>117</v>
      </c>
      <c r="U862" s="238" t="s">
        <v>4494</v>
      </c>
      <c r="V862" s="207" t="s">
        <v>378</v>
      </c>
      <c r="W862" s="207" t="s">
        <v>120</v>
      </c>
      <c r="X862" s="103">
        <v>70631</v>
      </c>
    </row>
    <row r="863" spans="1:24" s="57" customFormat="1" ht="15" customHeight="1" x14ac:dyDescent="0.2">
      <c r="A863" s="167" t="s">
        <v>200</v>
      </c>
      <c r="B863" s="168" t="s">
        <v>4495</v>
      </c>
      <c r="C863" s="169" t="s">
        <v>4496</v>
      </c>
      <c r="D863" s="170" t="str">
        <f t="shared" si="40"/>
        <v>EL430199-ST</v>
      </c>
      <c r="E863" s="171" t="s">
        <v>4497</v>
      </c>
      <c r="F863" s="171" t="s">
        <v>378</v>
      </c>
      <c r="G863" s="171" t="s">
        <v>379</v>
      </c>
      <c r="H863" s="172">
        <v>6.95</v>
      </c>
      <c r="I863" s="125">
        <v>7.99</v>
      </c>
      <c r="J863" s="126">
        <v>7.99</v>
      </c>
      <c r="K863" s="197">
        <v>7.99</v>
      </c>
      <c r="L863" s="247">
        <f t="shared" si="41"/>
        <v>0</v>
      </c>
      <c r="M863" s="214">
        <v>15.99</v>
      </c>
      <c r="N863" s="215">
        <v>3</v>
      </c>
      <c r="O863" s="215">
        <v>200</v>
      </c>
      <c r="P863" s="216"/>
      <c r="Q863" s="217"/>
      <c r="R863" s="218"/>
      <c r="S863" s="215" t="s">
        <v>4498</v>
      </c>
      <c r="T863" s="207" t="s">
        <v>117</v>
      </c>
      <c r="U863" s="238" t="s">
        <v>4499</v>
      </c>
      <c r="V863" s="207" t="s">
        <v>382</v>
      </c>
      <c r="W863" s="207" t="s">
        <v>120</v>
      </c>
      <c r="X863" s="103">
        <v>70632</v>
      </c>
    </row>
    <row r="864" spans="1:24" s="57" customFormat="1" ht="15" customHeight="1" x14ac:dyDescent="0.2">
      <c r="A864" s="167" t="s">
        <v>137</v>
      </c>
      <c r="B864" s="168" t="s">
        <v>4500</v>
      </c>
      <c r="C864" s="169" t="s">
        <v>4501</v>
      </c>
      <c r="D864" s="170" t="str">
        <f t="shared" si="40"/>
        <v>EL430430-ST</v>
      </c>
      <c r="E864" s="171" t="s">
        <v>4502</v>
      </c>
      <c r="F864" s="171" t="s">
        <v>132</v>
      </c>
      <c r="G864" s="171" t="s">
        <v>2312</v>
      </c>
      <c r="H864" s="172">
        <v>3.5</v>
      </c>
      <c r="I864" s="125">
        <v>3.99</v>
      </c>
      <c r="J864" s="126">
        <v>3.99</v>
      </c>
      <c r="K864" s="197">
        <v>3.99</v>
      </c>
      <c r="L864" s="247">
        <f t="shared" si="41"/>
        <v>0</v>
      </c>
      <c r="M864" s="214">
        <v>7.99</v>
      </c>
      <c r="N864" s="215">
        <v>3</v>
      </c>
      <c r="O864" s="215">
        <v>200</v>
      </c>
      <c r="P864" s="216"/>
      <c r="Q864" s="217"/>
      <c r="R864" s="38">
        <v>93</v>
      </c>
      <c r="S864" s="215" t="s">
        <v>4503</v>
      </c>
      <c r="T864" s="207" t="s">
        <v>117</v>
      </c>
      <c r="U864" s="238" t="s">
        <v>4504</v>
      </c>
      <c r="V864" s="207" t="s">
        <v>396</v>
      </c>
      <c r="W864" s="207" t="s">
        <v>120</v>
      </c>
      <c r="X864" s="103">
        <v>3532</v>
      </c>
    </row>
    <row r="865" spans="1:24" s="57" customFormat="1" ht="15" customHeight="1" x14ac:dyDescent="0.2">
      <c r="A865" s="167" t="s">
        <v>151</v>
      </c>
      <c r="B865" s="168" t="s">
        <v>4505</v>
      </c>
      <c r="C865" s="169" t="s">
        <v>4506</v>
      </c>
      <c r="D865" s="170" t="str">
        <f t="shared" si="40"/>
        <v>EL431633-ST</v>
      </c>
      <c r="E865" s="171" t="s">
        <v>4507</v>
      </c>
      <c r="F865" s="171" t="s">
        <v>378</v>
      </c>
      <c r="G865" s="171" t="s">
        <v>379</v>
      </c>
      <c r="H865" s="172">
        <v>14.9</v>
      </c>
      <c r="I865" s="125">
        <v>8.5</v>
      </c>
      <c r="J865" s="126">
        <v>8.5</v>
      </c>
      <c r="K865" s="197">
        <v>8.5</v>
      </c>
      <c r="L865" s="247">
        <f t="shared" si="41"/>
        <v>0</v>
      </c>
      <c r="M865" s="214">
        <v>16.989999999999998</v>
      </c>
      <c r="N865" s="215">
        <v>3</v>
      </c>
      <c r="O865" s="215">
        <v>36</v>
      </c>
      <c r="P865" s="216"/>
      <c r="Q865" s="217"/>
      <c r="R865" s="218"/>
      <c r="S865" s="215" t="s">
        <v>4508</v>
      </c>
      <c r="T865" s="207" t="s">
        <v>117</v>
      </c>
      <c r="U865" s="238" t="s">
        <v>4509</v>
      </c>
      <c r="V865" s="207" t="s">
        <v>382</v>
      </c>
      <c r="W865" s="207" t="s">
        <v>120</v>
      </c>
      <c r="X865" s="103">
        <v>14903</v>
      </c>
    </row>
    <row r="866" spans="1:24" s="57" customFormat="1" ht="15" customHeight="1" x14ac:dyDescent="0.2">
      <c r="A866" s="167" t="s">
        <v>151</v>
      </c>
      <c r="B866" s="168" t="s">
        <v>4510</v>
      </c>
      <c r="C866" s="169" t="s">
        <v>4511</v>
      </c>
      <c r="D866" s="170" t="str">
        <f t="shared" si="40"/>
        <v>EL432400-ST</v>
      </c>
      <c r="E866" s="171" t="s">
        <v>4512</v>
      </c>
      <c r="F866" s="171" t="s">
        <v>378</v>
      </c>
      <c r="G866" s="171" t="s">
        <v>379</v>
      </c>
      <c r="H866" s="172">
        <v>4.95</v>
      </c>
      <c r="I866" s="125">
        <v>5.25</v>
      </c>
      <c r="J866" s="126">
        <v>5.25</v>
      </c>
      <c r="K866" s="197">
        <v>5.25</v>
      </c>
      <c r="L866" s="247">
        <f t="shared" si="41"/>
        <v>0</v>
      </c>
      <c r="M866" s="214">
        <v>10.5</v>
      </c>
      <c r="N866" s="215">
        <v>3</v>
      </c>
      <c r="O866" s="215">
        <v>96</v>
      </c>
      <c r="P866" s="216"/>
      <c r="Q866" s="217"/>
      <c r="R866" s="218"/>
      <c r="S866" s="215" t="s">
        <v>4513</v>
      </c>
      <c r="T866" s="207" t="s">
        <v>117</v>
      </c>
      <c r="U866" s="238" t="s">
        <v>4514</v>
      </c>
      <c r="V866" s="207" t="s">
        <v>382</v>
      </c>
      <c r="W866" s="207" t="s">
        <v>120</v>
      </c>
      <c r="X866" s="103">
        <v>12808</v>
      </c>
    </row>
    <row r="867" spans="1:24" s="57" customFormat="1" ht="15" customHeight="1" x14ac:dyDescent="0.2">
      <c r="A867" s="167" t="s">
        <v>163</v>
      </c>
      <c r="B867" s="168" t="s">
        <v>4515</v>
      </c>
      <c r="C867" s="169" t="s">
        <v>4516</v>
      </c>
      <c r="D867" s="170" t="str">
        <f t="shared" si="40"/>
        <v>EL432505-ST</v>
      </c>
      <c r="E867" s="171" t="s">
        <v>4517</v>
      </c>
      <c r="F867" s="171" t="s">
        <v>113</v>
      </c>
      <c r="G867" s="171" t="s">
        <v>114</v>
      </c>
      <c r="H867" s="172">
        <v>4.95</v>
      </c>
      <c r="I867" s="125">
        <v>4.5</v>
      </c>
      <c r="J867" s="126">
        <v>4.5</v>
      </c>
      <c r="K867" s="197">
        <v>4.5</v>
      </c>
      <c r="L867" s="247">
        <f t="shared" si="41"/>
        <v>0</v>
      </c>
      <c r="M867" s="214">
        <v>8.99</v>
      </c>
      <c r="N867" s="215">
        <v>3</v>
      </c>
      <c r="O867" s="215">
        <v>96</v>
      </c>
      <c r="P867" s="216"/>
      <c r="Q867" s="217"/>
      <c r="R867" s="218"/>
      <c r="S867" s="215" t="s">
        <v>4518</v>
      </c>
      <c r="T867" s="207" t="s">
        <v>117</v>
      </c>
      <c r="U867" s="238" t="s">
        <v>4519</v>
      </c>
      <c r="V867" s="207" t="s">
        <v>531</v>
      </c>
      <c r="W867" s="207" t="s">
        <v>120</v>
      </c>
      <c r="X867" s="103">
        <v>69265</v>
      </c>
    </row>
    <row r="868" spans="1:24" s="57" customFormat="1" ht="15" customHeight="1" x14ac:dyDescent="0.2">
      <c r="A868" s="167" t="s">
        <v>292</v>
      </c>
      <c r="B868" s="168" t="s">
        <v>4520</v>
      </c>
      <c r="C868" s="169" t="s">
        <v>4521</v>
      </c>
      <c r="D868" s="170" t="str">
        <f t="shared" si="40"/>
        <v>EL432590-ST</v>
      </c>
      <c r="E868" s="171" t="s">
        <v>4522</v>
      </c>
      <c r="F868" s="171" t="s">
        <v>113</v>
      </c>
      <c r="G868" s="171" t="s">
        <v>114</v>
      </c>
      <c r="H868" s="172">
        <v>4.99</v>
      </c>
      <c r="I868" s="125">
        <v>5.25</v>
      </c>
      <c r="J868" s="126">
        <v>5.25</v>
      </c>
      <c r="K868" s="197">
        <v>5.25</v>
      </c>
      <c r="L868" s="247">
        <f t="shared" si="41"/>
        <v>0</v>
      </c>
      <c r="M868" s="214">
        <v>10.5</v>
      </c>
      <c r="N868" s="215">
        <v>3</v>
      </c>
      <c r="O868" s="215">
        <v>48</v>
      </c>
      <c r="P868" s="216"/>
      <c r="Q868" s="217"/>
      <c r="R868" s="218"/>
      <c r="S868" s="215" t="s">
        <v>4523</v>
      </c>
      <c r="T868" s="207" t="s">
        <v>117</v>
      </c>
      <c r="U868" s="238" t="s">
        <v>4524</v>
      </c>
      <c r="V868" s="207" t="s">
        <v>1511</v>
      </c>
      <c r="W868" s="207" t="s">
        <v>120</v>
      </c>
      <c r="X868" s="103">
        <v>68933</v>
      </c>
    </row>
    <row r="869" spans="1:24" s="57" customFormat="1" ht="15" customHeight="1" x14ac:dyDescent="0.2">
      <c r="A869" s="167" t="s">
        <v>486</v>
      </c>
      <c r="B869" s="168" t="s">
        <v>4525</v>
      </c>
      <c r="C869" s="169" t="s">
        <v>4526</v>
      </c>
      <c r="D869" s="170" t="str">
        <f t="shared" si="40"/>
        <v>EL432602-ST</v>
      </c>
      <c r="E869" s="171" t="s">
        <v>4527</v>
      </c>
      <c r="F869" s="171" t="s">
        <v>113</v>
      </c>
      <c r="G869" s="171" t="s">
        <v>114</v>
      </c>
      <c r="H869" s="172">
        <v>7.5</v>
      </c>
      <c r="I869" s="125">
        <v>8.5</v>
      </c>
      <c r="J869" s="126">
        <v>8.5</v>
      </c>
      <c r="K869" s="197">
        <v>8.5</v>
      </c>
      <c r="L869" s="247">
        <f t="shared" si="41"/>
        <v>0</v>
      </c>
      <c r="M869" s="214">
        <v>16.989999999999998</v>
      </c>
      <c r="N869" s="215">
        <v>3</v>
      </c>
      <c r="O869" s="215">
        <v>24</v>
      </c>
      <c r="P869" s="216"/>
      <c r="Q869" s="217"/>
      <c r="R869" s="218"/>
      <c r="S869" s="215" t="s">
        <v>4528</v>
      </c>
      <c r="T869" s="207" t="s">
        <v>117</v>
      </c>
      <c r="U869" s="238" t="s">
        <v>4529</v>
      </c>
      <c r="V869" s="207" t="s">
        <v>1633</v>
      </c>
      <c r="W869" s="207" t="s">
        <v>120</v>
      </c>
      <c r="X869" s="103">
        <v>23303</v>
      </c>
    </row>
    <row r="870" spans="1:24" s="57" customFormat="1" ht="15" customHeight="1" x14ac:dyDescent="0.2">
      <c r="A870" s="167" t="s">
        <v>457</v>
      </c>
      <c r="B870" s="168" t="s">
        <v>4530</v>
      </c>
      <c r="C870" s="169" t="s">
        <v>4531</v>
      </c>
      <c r="D870" s="170" t="str">
        <f t="shared" si="40"/>
        <v>EL432608-ST</v>
      </c>
      <c r="E870" s="171" t="s">
        <v>4532</v>
      </c>
      <c r="F870" s="171" t="s">
        <v>113</v>
      </c>
      <c r="G870" s="171" t="s">
        <v>114</v>
      </c>
      <c r="H870" s="172">
        <v>4.95</v>
      </c>
      <c r="I870" s="125">
        <v>2.99</v>
      </c>
      <c r="J870" s="126">
        <v>2.99</v>
      </c>
      <c r="K870" s="197">
        <v>1.49</v>
      </c>
      <c r="L870" s="247">
        <f t="shared" si="41"/>
        <v>-1.5000000000000002</v>
      </c>
      <c r="M870" s="214">
        <v>5.99</v>
      </c>
      <c r="N870" s="215">
        <v>12</v>
      </c>
      <c r="O870" s="215">
        <v>48</v>
      </c>
      <c r="P870" s="216"/>
      <c r="Q870" s="217"/>
      <c r="R870" s="218"/>
      <c r="S870" s="215" t="s">
        <v>4533</v>
      </c>
      <c r="T870" s="207" t="s">
        <v>514</v>
      </c>
      <c r="U870" s="239" t="s">
        <v>4534</v>
      </c>
      <c r="V870" s="207" t="s">
        <v>1244</v>
      </c>
      <c r="W870" s="207" t="s">
        <v>1331</v>
      </c>
      <c r="X870" s="33">
        <v>69266</v>
      </c>
    </row>
    <row r="871" spans="1:24" s="57" customFormat="1" ht="15" customHeight="1" x14ac:dyDescent="0.2">
      <c r="A871" s="167" t="s">
        <v>151</v>
      </c>
      <c r="B871" s="168" t="s">
        <v>4535</v>
      </c>
      <c r="C871" s="169" t="s">
        <v>4536</v>
      </c>
      <c r="D871" s="170" t="str">
        <f t="shared" si="40"/>
        <v>EL433101-ST</v>
      </c>
      <c r="E871" s="171" t="s">
        <v>4537</v>
      </c>
      <c r="F871" s="171" t="s">
        <v>378</v>
      </c>
      <c r="G871" s="171" t="s">
        <v>406</v>
      </c>
      <c r="H871" s="172">
        <v>4.95</v>
      </c>
      <c r="I871" s="125">
        <v>5.25</v>
      </c>
      <c r="J871" s="126">
        <v>5.25</v>
      </c>
      <c r="K871" s="197">
        <v>5.25</v>
      </c>
      <c r="L871" s="247">
        <f t="shared" si="41"/>
        <v>0</v>
      </c>
      <c r="M871" s="214">
        <v>10.5</v>
      </c>
      <c r="N871" s="215">
        <v>3</v>
      </c>
      <c r="O871" s="215">
        <v>48</v>
      </c>
      <c r="P871" s="216"/>
      <c r="Q871" s="217"/>
      <c r="R871" s="218"/>
      <c r="S871" s="215" t="s">
        <v>4538</v>
      </c>
      <c r="T871" s="207" t="s">
        <v>117</v>
      </c>
      <c r="U871" s="238" t="s">
        <v>4539</v>
      </c>
      <c r="V871" s="207" t="s">
        <v>415</v>
      </c>
      <c r="W871" s="207" t="s">
        <v>120</v>
      </c>
      <c r="X871" s="103">
        <v>14905</v>
      </c>
    </row>
    <row r="872" spans="1:24" s="57" customFormat="1" ht="15" customHeight="1" x14ac:dyDescent="0.2">
      <c r="A872" s="167" t="s">
        <v>486</v>
      </c>
      <c r="B872" s="168" t="s">
        <v>4540</v>
      </c>
      <c r="C872" s="169" t="s">
        <v>4541</v>
      </c>
      <c r="D872" s="170" t="str">
        <f t="shared" si="40"/>
        <v>EL433600-ST</v>
      </c>
      <c r="E872" s="171" t="s">
        <v>4542</v>
      </c>
      <c r="F872" s="171" t="s">
        <v>132</v>
      </c>
      <c r="G872" s="171" t="s">
        <v>2347</v>
      </c>
      <c r="H872" s="172">
        <v>12.5</v>
      </c>
      <c r="I872" s="125">
        <v>13.5</v>
      </c>
      <c r="J872" s="126">
        <v>13.5</v>
      </c>
      <c r="K872" s="197">
        <v>13.5</v>
      </c>
      <c r="L872" s="247">
        <f t="shared" si="41"/>
        <v>0</v>
      </c>
      <c r="M872" s="214">
        <v>26.99</v>
      </c>
      <c r="N872" s="215">
        <v>3</v>
      </c>
      <c r="O872" s="215">
        <v>6</v>
      </c>
      <c r="P872" s="216"/>
      <c r="Q872" s="217"/>
      <c r="R872" s="38">
        <v>46</v>
      </c>
      <c r="S872" s="215">
        <v>618480013467</v>
      </c>
      <c r="T872" s="207" t="s">
        <v>117</v>
      </c>
      <c r="U872" s="238" t="s">
        <v>4543</v>
      </c>
      <c r="V872" s="207" t="s">
        <v>2343</v>
      </c>
      <c r="W872" s="207" t="s">
        <v>120</v>
      </c>
      <c r="X872" s="103">
        <v>23286</v>
      </c>
    </row>
    <row r="873" spans="1:24" s="57" customFormat="1" ht="15" customHeight="1" x14ac:dyDescent="0.2">
      <c r="A873" s="167" t="s">
        <v>486</v>
      </c>
      <c r="B873" s="168" t="s">
        <v>4544</v>
      </c>
      <c r="C873" s="169" t="s">
        <v>4545</v>
      </c>
      <c r="D873" s="170" t="str">
        <f t="shared" si="40"/>
        <v>EL433601-ST</v>
      </c>
      <c r="E873" s="171" t="s">
        <v>4546</v>
      </c>
      <c r="F873" s="171" t="s">
        <v>113</v>
      </c>
      <c r="G873" s="171" t="s">
        <v>114</v>
      </c>
      <c r="H873" s="172">
        <v>9.9</v>
      </c>
      <c r="I873" s="125">
        <v>8.5</v>
      </c>
      <c r="J873" s="126">
        <v>8.5</v>
      </c>
      <c r="K873" s="197">
        <v>8.5</v>
      </c>
      <c r="L873" s="247">
        <f t="shared" si="41"/>
        <v>0</v>
      </c>
      <c r="M873" s="214">
        <v>16.989999999999998</v>
      </c>
      <c r="N873" s="215">
        <v>3</v>
      </c>
      <c r="O873" s="215">
        <v>12</v>
      </c>
      <c r="P873" s="216"/>
      <c r="Q873" s="217"/>
      <c r="R873" s="38">
        <v>92</v>
      </c>
      <c r="S873" s="215" t="s">
        <v>4547</v>
      </c>
      <c r="T873" s="207" t="s">
        <v>117</v>
      </c>
      <c r="U873" s="238" t="s">
        <v>4548</v>
      </c>
      <c r="V873" s="207" t="s">
        <v>369</v>
      </c>
      <c r="W873" s="207" t="s">
        <v>120</v>
      </c>
      <c r="X873" s="103">
        <v>23305</v>
      </c>
    </row>
    <row r="874" spans="1:24" s="57" customFormat="1" ht="15" customHeight="1" x14ac:dyDescent="0.2">
      <c r="A874" s="167" t="s">
        <v>486</v>
      </c>
      <c r="B874" s="168" t="s">
        <v>4549</v>
      </c>
      <c r="C874" s="169" t="s">
        <v>4550</v>
      </c>
      <c r="D874" s="170" t="str">
        <f t="shared" si="40"/>
        <v>EL433602-ST</v>
      </c>
      <c r="E874" s="171" t="s">
        <v>4551</v>
      </c>
      <c r="F874" s="171" t="s">
        <v>113</v>
      </c>
      <c r="G874" s="171" t="s">
        <v>114</v>
      </c>
      <c r="H874" s="172">
        <v>7.5</v>
      </c>
      <c r="I874" s="125">
        <v>8.5</v>
      </c>
      <c r="J874" s="126">
        <v>8.5</v>
      </c>
      <c r="K874" s="197">
        <v>8.5</v>
      </c>
      <c r="L874" s="247">
        <f t="shared" si="41"/>
        <v>0</v>
      </c>
      <c r="M874" s="214">
        <v>16.989999999999998</v>
      </c>
      <c r="N874" s="215">
        <v>3</v>
      </c>
      <c r="O874" s="215">
        <v>12</v>
      </c>
      <c r="P874" s="216"/>
      <c r="Q874" s="217"/>
      <c r="R874" s="218"/>
      <c r="S874" s="215" t="s">
        <v>4552</v>
      </c>
      <c r="T874" s="207" t="s">
        <v>117</v>
      </c>
      <c r="U874" s="238" t="s">
        <v>4553</v>
      </c>
      <c r="V874" s="207" t="s">
        <v>298</v>
      </c>
      <c r="W874" s="207" t="s">
        <v>120</v>
      </c>
      <c r="X874" s="103">
        <v>69268</v>
      </c>
    </row>
    <row r="875" spans="1:24" s="57" customFormat="1" ht="15" customHeight="1" x14ac:dyDescent="0.2">
      <c r="A875" s="167" t="s">
        <v>486</v>
      </c>
      <c r="B875" s="168" t="s">
        <v>4554</v>
      </c>
      <c r="C875" s="169" t="s">
        <v>4555</v>
      </c>
      <c r="D875" s="170" t="str">
        <f t="shared" si="40"/>
        <v>EL433603-ST</v>
      </c>
      <c r="E875" s="171" t="s">
        <v>4556</v>
      </c>
      <c r="F875" s="171" t="s">
        <v>113</v>
      </c>
      <c r="G875" s="171" t="s">
        <v>114</v>
      </c>
      <c r="H875" s="172">
        <v>9.9</v>
      </c>
      <c r="I875" s="125">
        <v>10.99</v>
      </c>
      <c r="J875" s="126">
        <v>10.99</v>
      </c>
      <c r="K875" s="197">
        <v>10.99</v>
      </c>
      <c r="L875" s="247">
        <f t="shared" si="41"/>
        <v>0</v>
      </c>
      <c r="M875" s="214">
        <v>21.99</v>
      </c>
      <c r="N875" s="215">
        <v>3</v>
      </c>
      <c r="O875" s="215">
        <v>6</v>
      </c>
      <c r="P875" s="216"/>
      <c r="Q875" s="217"/>
      <c r="R875" s="38">
        <v>90</v>
      </c>
      <c r="S875" s="215" t="s">
        <v>4557</v>
      </c>
      <c r="T875" s="207" t="s">
        <v>117</v>
      </c>
      <c r="U875" s="238" t="s">
        <v>4558</v>
      </c>
      <c r="V875" s="207" t="s">
        <v>531</v>
      </c>
      <c r="W875" s="207" t="s">
        <v>120</v>
      </c>
      <c r="X875" s="103">
        <v>53616</v>
      </c>
    </row>
    <row r="876" spans="1:24" s="57" customFormat="1" ht="15" customHeight="1" x14ac:dyDescent="0.2">
      <c r="A876" s="167" t="s">
        <v>486</v>
      </c>
      <c r="B876" s="168" t="s">
        <v>4559</v>
      </c>
      <c r="C876" s="169" t="s">
        <v>4560</v>
      </c>
      <c r="D876" s="170" t="str">
        <f t="shared" si="40"/>
        <v>EL433604-ST</v>
      </c>
      <c r="E876" s="171" t="s">
        <v>4561</v>
      </c>
      <c r="F876" s="171" t="s">
        <v>113</v>
      </c>
      <c r="G876" s="171" t="s">
        <v>114</v>
      </c>
      <c r="H876" s="172">
        <v>7.5</v>
      </c>
      <c r="I876" s="125">
        <v>4.5</v>
      </c>
      <c r="J876" s="126">
        <v>4.5</v>
      </c>
      <c r="K876" s="197">
        <v>4.5</v>
      </c>
      <c r="L876" s="247">
        <f t="shared" si="41"/>
        <v>0</v>
      </c>
      <c r="M876" s="214">
        <v>8.99</v>
      </c>
      <c r="N876" s="215">
        <v>3</v>
      </c>
      <c r="O876" s="215">
        <v>24</v>
      </c>
      <c r="P876" s="216"/>
      <c r="Q876" s="217"/>
      <c r="R876" s="218"/>
      <c r="S876" s="215" t="s">
        <v>4562</v>
      </c>
      <c r="T876" s="207" t="s">
        <v>117</v>
      </c>
      <c r="U876" s="238" t="s">
        <v>4563</v>
      </c>
      <c r="V876" s="207" t="s">
        <v>479</v>
      </c>
      <c r="W876" s="207" t="s">
        <v>120</v>
      </c>
      <c r="X876" s="103">
        <v>23291</v>
      </c>
    </row>
    <row r="877" spans="1:24" s="57" customFormat="1" ht="15" customHeight="1" x14ac:dyDescent="0.2">
      <c r="A877" s="167" t="s">
        <v>431</v>
      </c>
      <c r="B877" s="168" t="s">
        <v>4564</v>
      </c>
      <c r="C877" s="169" t="s">
        <v>4565</v>
      </c>
      <c r="D877" s="170" t="str">
        <f t="shared" si="40"/>
        <v>EL433614-ST</v>
      </c>
      <c r="E877" s="171" t="s">
        <v>4566</v>
      </c>
      <c r="F877" s="171" t="s">
        <v>113</v>
      </c>
      <c r="G877" s="171" t="s">
        <v>114</v>
      </c>
      <c r="H877" s="172">
        <v>4.95</v>
      </c>
      <c r="I877" s="125">
        <v>3.5</v>
      </c>
      <c r="J877" s="126">
        <v>3.5</v>
      </c>
      <c r="K877" s="197">
        <v>3.5</v>
      </c>
      <c r="L877" s="247">
        <f t="shared" si="41"/>
        <v>0</v>
      </c>
      <c r="M877" s="214">
        <v>6.99</v>
      </c>
      <c r="N877" s="215">
        <v>3</v>
      </c>
      <c r="O877" s="215">
        <v>24</v>
      </c>
      <c r="P877" s="216"/>
      <c r="Q877" s="217"/>
      <c r="R877" s="218"/>
      <c r="S877" s="215" t="s">
        <v>4567</v>
      </c>
      <c r="T877" s="207" t="s">
        <v>117</v>
      </c>
      <c r="U877" s="238" t="s">
        <v>4568</v>
      </c>
      <c r="V877" s="207" t="s">
        <v>479</v>
      </c>
      <c r="W877" s="207" t="s">
        <v>120</v>
      </c>
      <c r="X877" s="103">
        <v>28524</v>
      </c>
    </row>
    <row r="878" spans="1:24" s="57" customFormat="1" ht="15" customHeight="1" x14ac:dyDescent="0.2">
      <c r="A878" s="167" t="s">
        <v>431</v>
      </c>
      <c r="B878" s="168" t="s">
        <v>4569</v>
      </c>
      <c r="C878" s="169" t="s">
        <v>4570</v>
      </c>
      <c r="D878" s="170" t="str">
        <f t="shared" si="40"/>
        <v>EL433620-ST</v>
      </c>
      <c r="E878" s="171" t="s">
        <v>4571</v>
      </c>
      <c r="F878" s="171" t="s">
        <v>113</v>
      </c>
      <c r="G878" s="171" t="s">
        <v>114</v>
      </c>
      <c r="H878" s="172">
        <v>9.9</v>
      </c>
      <c r="I878" s="125">
        <v>10.99</v>
      </c>
      <c r="J878" s="126">
        <v>10.99</v>
      </c>
      <c r="K878" s="197">
        <v>10.99</v>
      </c>
      <c r="L878" s="247">
        <f t="shared" si="41"/>
        <v>0</v>
      </c>
      <c r="M878" s="214">
        <v>21.99</v>
      </c>
      <c r="N878" s="215">
        <v>3</v>
      </c>
      <c r="O878" s="215">
        <v>12</v>
      </c>
      <c r="P878" s="216"/>
      <c r="Q878" s="217"/>
      <c r="R878" s="218"/>
      <c r="S878" s="215" t="s">
        <v>4572</v>
      </c>
      <c r="T878" s="207" t="s">
        <v>117</v>
      </c>
      <c r="U878" s="238" t="s">
        <v>4573</v>
      </c>
      <c r="V878" s="207" t="s">
        <v>738</v>
      </c>
      <c r="W878" s="207" t="s">
        <v>120</v>
      </c>
      <c r="X878" s="103">
        <v>28523</v>
      </c>
    </row>
    <row r="879" spans="1:24" s="57" customFormat="1" ht="15" customHeight="1" x14ac:dyDescent="0.2">
      <c r="A879" s="167" t="s">
        <v>457</v>
      </c>
      <c r="B879" s="168" t="s">
        <v>4574</v>
      </c>
      <c r="C879" s="169" t="s">
        <v>4575</v>
      </c>
      <c r="D879" s="170" t="str">
        <f t="shared" si="40"/>
        <v>EL433623-ST</v>
      </c>
      <c r="E879" s="171" t="s">
        <v>4576</v>
      </c>
      <c r="F879" s="171" t="s">
        <v>113</v>
      </c>
      <c r="G879" s="171" t="s">
        <v>114</v>
      </c>
      <c r="H879" s="172">
        <v>7.5</v>
      </c>
      <c r="I879" s="125">
        <v>8.5</v>
      </c>
      <c r="J879" s="126">
        <v>8.5</v>
      </c>
      <c r="K879" s="197">
        <v>8.5</v>
      </c>
      <c r="L879" s="247">
        <f t="shared" si="41"/>
        <v>0</v>
      </c>
      <c r="M879" s="214">
        <v>16.989999999999998</v>
      </c>
      <c r="N879" s="215">
        <v>3</v>
      </c>
      <c r="O879" s="215">
        <v>12</v>
      </c>
      <c r="P879" s="216"/>
      <c r="Q879" s="217"/>
      <c r="R879" s="38">
        <v>96</v>
      </c>
      <c r="S879" s="215" t="s">
        <v>4577</v>
      </c>
      <c r="T879" s="207" t="s">
        <v>117</v>
      </c>
      <c r="U879" s="238" t="s">
        <v>4578</v>
      </c>
      <c r="V879" s="207" t="s">
        <v>531</v>
      </c>
      <c r="W879" s="207" t="s">
        <v>120</v>
      </c>
      <c r="X879" s="103">
        <v>53615</v>
      </c>
    </row>
    <row r="880" spans="1:24" s="57" customFormat="1" ht="15" customHeight="1" x14ac:dyDescent="0.2">
      <c r="A880" s="167" t="s">
        <v>431</v>
      </c>
      <c r="B880" s="168" t="s">
        <v>4579</v>
      </c>
      <c r="C880" s="169" t="s">
        <v>4580</v>
      </c>
      <c r="D880" s="170" t="str">
        <f t="shared" si="40"/>
        <v>EL433630-ST</v>
      </c>
      <c r="E880" s="171" t="s">
        <v>4581</v>
      </c>
      <c r="F880" s="171" t="s">
        <v>132</v>
      </c>
      <c r="G880" s="171" t="s">
        <v>872</v>
      </c>
      <c r="H880" s="172">
        <v>7.5</v>
      </c>
      <c r="I880" s="125">
        <v>8.5</v>
      </c>
      <c r="J880" s="126">
        <v>8.5</v>
      </c>
      <c r="K880" s="197">
        <v>8.5</v>
      </c>
      <c r="L880" s="247">
        <f t="shared" si="41"/>
        <v>0</v>
      </c>
      <c r="M880" s="214">
        <v>16.989999999999998</v>
      </c>
      <c r="N880" s="215">
        <v>3</v>
      </c>
      <c r="O880" s="215">
        <v>24</v>
      </c>
      <c r="P880" s="216"/>
      <c r="Q880" s="217"/>
      <c r="R880" s="38">
        <v>13</v>
      </c>
      <c r="S880" s="215" t="s">
        <v>4582</v>
      </c>
      <c r="T880" s="207" t="s">
        <v>117</v>
      </c>
      <c r="U880" s="238" t="s">
        <v>4583</v>
      </c>
      <c r="V880" s="207" t="s">
        <v>872</v>
      </c>
      <c r="W880" s="207" t="s">
        <v>120</v>
      </c>
      <c r="X880" s="103">
        <v>37023</v>
      </c>
    </row>
    <row r="881" spans="1:24" s="57" customFormat="1" ht="15" customHeight="1" x14ac:dyDescent="0.2">
      <c r="A881" s="167" t="s">
        <v>457</v>
      </c>
      <c r="B881" s="168" t="s">
        <v>4584</v>
      </c>
      <c r="C881" s="169" t="s">
        <v>4585</v>
      </c>
      <c r="D881" s="170" t="str">
        <f t="shared" si="40"/>
        <v>EL433641-ST</v>
      </c>
      <c r="E881" s="171" t="s">
        <v>4586</v>
      </c>
      <c r="F881" s="171" t="s">
        <v>113</v>
      </c>
      <c r="G881" s="171" t="s">
        <v>114</v>
      </c>
      <c r="H881" s="172">
        <v>2.95</v>
      </c>
      <c r="I881" s="125">
        <v>3.99</v>
      </c>
      <c r="J881" s="126">
        <v>3.99</v>
      </c>
      <c r="K881" s="197">
        <v>3.99</v>
      </c>
      <c r="L881" s="247">
        <f t="shared" si="41"/>
        <v>0</v>
      </c>
      <c r="M881" s="214">
        <v>7.99</v>
      </c>
      <c r="N881" s="215">
        <v>3</v>
      </c>
      <c r="O881" s="215">
        <v>24</v>
      </c>
      <c r="P881" s="216"/>
      <c r="Q881" s="217"/>
      <c r="R881" s="38">
        <v>87</v>
      </c>
      <c r="S881" s="215" t="s">
        <v>4587</v>
      </c>
      <c r="T881" s="207" t="s">
        <v>117</v>
      </c>
      <c r="U881" s="238" t="s">
        <v>4588</v>
      </c>
      <c r="V881" s="207" t="s">
        <v>784</v>
      </c>
      <c r="W881" s="207" t="s">
        <v>120</v>
      </c>
      <c r="X881" s="103">
        <v>37004</v>
      </c>
    </row>
    <row r="882" spans="1:24" s="57" customFormat="1" ht="15" customHeight="1" x14ac:dyDescent="0.2">
      <c r="A882" s="167" t="s">
        <v>163</v>
      </c>
      <c r="B882" s="168" t="s">
        <v>4589</v>
      </c>
      <c r="C882" s="169" t="s">
        <v>4590</v>
      </c>
      <c r="D882" s="170" t="str">
        <f t="shared" si="40"/>
        <v>EL433650-ST</v>
      </c>
      <c r="E882" s="171" t="s">
        <v>4591</v>
      </c>
      <c r="F882" s="171" t="s">
        <v>113</v>
      </c>
      <c r="G882" s="171" t="s">
        <v>114</v>
      </c>
      <c r="H882" s="172">
        <v>7.5</v>
      </c>
      <c r="I882" s="125">
        <v>5.25</v>
      </c>
      <c r="J882" s="126">
        <v>5.25</v>
      </c>
      <c r="K882" s="197">
        <v>5.25</v>
      </c>
      <c r="L882" s="247">
        <f t="shared" si="41"/>
        <v>0</v>
      </c>
      <c r="M882" s="214">
        <v>10.5</v>
      </c>
      <c r="N882" s="215">
        <v>3</v>
      </c>
      <c r="O882" s="215">
        <v>48</v>
      </c>
      <c r="P882" s="216"/>
      <c r="Q882" s="217"/>
      <c r="R882" s="218"/>
      <c r="S882" s="215" t="s">
        <v>4592</v>
      </c>
      <c r="T882" s="207" t="s">
        <v>117</v>
      </c>
      <c r="U882" s="238" t="s">
        <v>4593</v>
      </c>
      <c r="V882" s="207" t="s">
        <v>750</v>
      </c>
      <c r="W882" s="207" t="s">
        <v>120</v>
      </c>
      <c r="X882" s="103">
        <v>69275</v>
      </c>
    </row>
    <row r="883" spans="1:24" s="57" customFormat="1" ht="15" customHeight="1" x14ac:dyDescent="0.2">
      <c r="A883" s="167" t="s">
        <v>163</v>
      </c>
      <c r="B883" s="168" t="s">
        <v>4594</v>
      </c>
      <c r="C883" s="169" t="s">
        <v>4595</v>
      </c>
      <c r="D883" s="170" t="str">
        <f t="shared" si="40"/>
        <v>EL433652-ST</v>
      </c>
      <c r="E883" s="171" t="s">
        <v>4596</v>
      </c>
      <c r="F883" s="171" t="s">
        <v>113</v>
      </c>
      <c r="G883" s="171" t="s">
        <v>114</v>
      </c>
      <c r="H883" s="172">
        <v>4.95</v>
      </c>
      <c r="I883" s="125">
        <v>4.5</v>
      </c>
      <c r="J883" s="126">
        <v>4.5</v>
      </c>
      <c r="K883" s="197">
        <v>4.5</v>
      </c>
      <c r="L883" s="247">
        <f t="shared" si="41"/>
        <v>0</v>
      </c>
      <c r="M883" s="214">
        <v>8.99</v>
      </c>
      <c r="N883" s="215">
        <v>3</v>
      </c>
      <c r="O883" s="215">
        <v>96</v>
      </c>
      <c r="P883" s="216"/>
      <c r="Q883" s="217"/>
      <c r="R883" s="38">
        <v>69</v>
      </c>
      <c r="S883" s="215" t="s">
        <v>4597</v>
      </c>
      <c r="T883" s="207" t="s">
        <v>117</v>
      </c>
      <c r="U883" s="238" t="s">
        <v>4598</v>
      </c>
      <c r="V883" s="207" t="s">
        <v>369</v>
      </c>
      <c r="W883" s="207" t="s">
        <v>120</v>
      </c>
      <c r="X883" s="103">
        <v>69277</v>
      </c>
    </row>
    <row r="884" spans="1:24" s="57" customFormat="1" ht="15" customHeight="1" x14ac:dyDescent="0.2">
      <c r="A884" s="167" t="s">
        <v>163</v>
      </c>
      <c r="B884" s="168" t="s">
        <v>4599</v>
      </c>
      <c r="C884" s="169" t="s">
        <v>4600</v>
      </c>
      <c r="D884" s="170" t="str">
        <f t="shared" si="40"/>
        <v>EL433653-ST</v>
      </c>
      <c r="E884" s="171" t="s">
        <v>4601</v>
      </c>
      <c r="F884" s="171" t="s">
        <v>113</v>
      </c>
      <c r="G884" s="171" t="s">
        <v>114</v>
      </c>
      <c r="H884" s="172">
        <v>4.95</v>
      </c>
      <c r="I884" s="125">
        <v>4.5</v>
      </c>
      <c r="J884" s="126">
        <v>4.5</v>
      </c>
      <c r="K884" s="197">
        <v>4.5</v>
      </c>
      <c r="L884" s="247">
        <f t="shared" si="41"/>
        <v>0</v>
      </c>
      <c r="M884" s="214">
        <v>8.99</v>
      </c>
      <c r="N884" s="215">
        <v>3</v>
      </c>
      <c r="O884" s="215">
        <v>96</v>
      </c>
      <c r="P884" s="216"/>
      <c r="Q884" s="217"/>
      <c r="R884" s="218"/>
      <c r="S884" s="215" t="s">
        <v>4602</v>
      </c>
      <c r="T884" s="207" t="s">
        <v>117</v>
      </c>
      <c r="U884" s="238" t="s">
        <v>4603</v>
      </c>
      <c r="V884" s="207" t="s">
        <v>738</v>
      </c>
      <c r="W884" s="207" t="s">
        <v>120</v>
      </c>
      <c r="X884" s="103">
        <v>47684</v>
      </c>
    </row>
    <row r="885" spans="1:24" s="57" customFormat="1" ht="15" customHeight="1" x14ac:dyDescent="0.2">
      <c r="A885" s="167" t="s">
        <v>163</v>
      </c>
      <c r="B885" s="168" t="s">
        <v>4604</v>
      </c>
      <c r="C885" s="169" t="s">
        <v>4605</v>
      </c>
      <c r="D885" s="170" t="str">
        <f t="shared" si="40"/>
        <v>EL433654-ST</v>
      </c>
      <c r="E885" s="171" t="s">
        <v>4606</v>
      </c>
      <c r="F885" s="171" t="s">
        <v>113</v>
      </c>
      <c r="G885" s="171" t="s">
        <v>114</v>
      </c>
      <c r="H885" s="172">
        <v>4.95</v>
      </c>
      <c r="I885" s="125">
        <v>4.5</v>
      </c>
      <c r="J885" s="126">
        <v>4.5</v>
      </c>
      <c r="K885" s="197">
        <v>4.5</v>
      </c>
      <c r="L885" s="247">
        <f t="shared" si="41"/>
        <v>0</v>
      </c>
      <c r="M885" s="214">
        <v>8.99</v>
      </c>
      <c r="N885" s="215">
        <v>3</v>
      </c>
      <c r="O885" s="215">
        <v>96</v>
      </c>
      <c r="P885" s="216"/>
      <c r="Q885" s="217"/>
      <c r="R885" s="218"/>
      <c r="S885" s="215" t="s">
        <v>4607</v>
      </c>
      <c r="T885" s="207" t="s">
        <v>117</v>
      </c>
      <c r="U885" s="238" t="s">
        <v>4608</v>
      </c>
      <c r="V885" s="207" t="s">
        <v>136</v>
      </c>
      <c r="W885" s="207" t="s">
        <v>120</v>
      </c>
      <c r="X885" s="103">
        <v>47685</v>
      </c>
    </row>
    <row r="886" spans="1:24" s="57" customFormat="1" ht="15" customHeight="1" x14ac:dyDescent="0.2">
      <c r="A886" s="167" t="s">
        <v>163</v>
      </c>
      <c r="B886" s="168" t="s">
        <v>4609</v>
      </c>
      <c r="C886" s="169" t="s">
        <v>4610</v>
      </c>
      <c r="D886" s="170" t="str">
        <f t="shared" si="40"/>
        <v>EL433655-ST</v>
      </c>
      <c r="E886" s="171" t="s">
        <v>4611</v>
      </c>
      <c r="F886" s="171" t="s">
        <v>113</v>
      </c>
      <c r="G886" s="171" t="s">
        <v>114</v>
      </c>
      <c r="H886" s="172">
        <v>5.95</v>
      </c>
      <c r="I886" s="125">
        <v>4.5</v>
      </c>
      <c r="J886" s="126">
        <v>4.5</v>
      </c>
      <c r="K886" s="197">
        <v>4.5</v>
      </c>
      <c r="L886" s="247">
        <f t="shared" si="41"/>
        <v>0</v>
      </c>
      <c r="M886" s="214">
        <v>8.99</v>
      </c>
      <c r="N886" s="215">
        <v>3</v>
      </c>
      <c r="O886" s="215">
        <v>96</v>
      </c>
      <c r="P886" s="216"/>
      <c r="Q886" s="217"/>
      <c r="R886" s="38">
        <v>67</v>
      </c>
      <c r="S886" s="215" t="s">
        <v>4612</v>
      </c>
      <c r="T886" s="207" t="s">
        <v>117</v>
      </c>
      <c r="U886" s="238" t="s">
        <v>4613</v>
      </c>
      <c r="V886" s="207" t="s">
        <v>369</v>
      </c>
      <c r="W886" s="207" t="s">
        <v>120</v>
      </c>
      <c r="X886" s="103">
        <v>69278</v>
      </c>
    </row>
    <row r="887" spans="1:24" s="57" customFormat="1" ht="15" customHeight="1" x14ac:dyDescent="0.2">
      <c r="A887" s="167" t="s">
        <v>163</v>
      </c>
      <c r="B887" s="168" t="s">
        <v>4614</v>
      </c>
      <c r="C887" s="169" t="s">
        <v>4615</v>
      </c>
      <c r="D887" s="170" t="str">
        <f t="shared" si="40"/>
        <v>EL433660-ST</v>
      </c>
      <c r="E887" s="171" t="s">
        <v>4616</v>
      </c>
      <c r="F887" s="171" t="s">
        <v>113</v>
      </c>
      <c r="G887" s="171" t="s">
        <v>114</v>
      </c>
      <c r="H887" s="172">
        <v>4.95</v>
      </c>
      <c r="I887" s="125">
        <v>4.5</v>
      </c>
      <c r="J887" s="126">
        <v>4.5</v>
      </c>
      <c r="K887" s="197">
        <v>4.5</v>
      </c>
      <c r="L887" s="247">
        <f t="shared" si="41"/>
        <v>0</v>
      </c>
      <c r="M887" s="214">
        <v>8.99</v>
      </c>
      <c r="N887" s="215">
        <v>3</v>
      </c>
      <c r="O887" s="215">
        <v>96</v>
      </c>
      <c r="P887" s="216"/>
      <c r="Q887" s="217"/>
      <c r="R887" s="218"/>
      <c r="S887" s="215" t="s">
        <v>4617</v>
      </c>
      <c r="T887" s="207" t="s">
        <v>117</v>
      </c>
      <c r="U887" s="238" t="s">
        <v>4618</v>
      </c>
      <c r="V887" s="207" t="s">
        <v>479</v>
      </c>
      <c r="W887" s="207" t="s">
        <v>120</v>
      </c>
      <c r="X887" s="103">
        <v>69280</v>
      </c>
    </row>
    <row r="888" spans="1:24" s="57" customFormat="1" ht="15" customHeight="1" x14ac:dyDescent="0.2">
      <c r="A888" s="167" t="s">
        <v>163</v>
      </c>
      <c r="B888" s="168" t="s">
        <v>4619</v>
      </c>
      <c r="C888" s="169" t="s">
        <v>4620</v>
      </c>
      <c r="D888" s="170" t="str">
        <f t="shared" si="40"/>
        <v>EL433662-ST</v>
      </c>
      <c r="E888" s="171" t="s">
        <v>4621</v>
      </c>
      <c r="F888" s="171" t="s">
        <v>113</v>
      </c>
      <c r="G888" s="171" t="s">
        <v>114</v>
      </c>
      <c r="H888" s="172">
        <v>5.95</v>
      </c>
      <c r="I888" s="125">
        <v>4.5</v>
      </c>
      <c r="J888" s="126">
        <v>4.5</v>
      </c>
      <c r="K888" s="197">
        <v>4.5</v>
      </c>
      <c r="L888" s="247">
        <f t="shared" si="41"/>
        <v>0</v>
      </c>
      <c r="M888" s="214">
        <v>8.99</v>
      </c>
      <c r="N888" s="215">
        <v>3</v>
      </c>
      <c r="O888" s="215">
        <v>96</v>
      </c>
      <c r="P888" s="216"/>
      <c r="Q888" s="217"/>
      <c r="R888" s="218"/>
      <c r="S888" s="215" t="s">
        <v>4622</v>
      </c>
      <c r="T888" s="207" t="s">
        <v>117</v>
      </c>
      <c r="U888" s="238" t="s">
        <v>4623</v>
      </c>
      <c r="V888" s="207" t="s">
        <v>479</v>
      </c>
      <c r="W888" s="207" t="s">
        <v>120</v>
      </c>
      <c r="X888" s="103">
        <v>69281</v>
      </c>
    </row>
    <row r="889" spans="1:24" s="57" customFormat="1" ht="15" customHeight="1" x14ac:dyDescent="0.2">
      <c r="A889" s="167" t="s">
        <v>163</v>
      </c>
      <c r="B889" s="168" t="s">
        <v>4624</v>
      </c>
      <c r="C889" s="169" t="s">
        <v>4625</v>
      </c>
      <c r="D889" s="170" t="str">
        <f t="shared" si="40"/>
        <v>EL433668-ST</v>
      </c>
      <c r="E889" s="171" t="s">
        <v>4626</v>
      </c>
      <c r="F889" s="171" t="s">
        <v>113</v>
      </c>
      <c r="G889" s="171" t="s">
        <v>114</v>
      </c>
      <c r="H889" s="172">
        <v>5.95</v>
      </c>
      <c r="I889" s="125">
        <v>4.5</v>
      </c>
      <c r="J889" s="126">
        <v>4.5</v>
      </c>
      <c r="K889" s="197">
        <v>4.5</v>
      </c>
      <c r="L889" s="247">
        <f t="shared" si="41"/>
        <v>0</v>
      </c>
      <c r="M889" s="214">
        <v>8.99</v>
      </c>
      <c r="N889" s="215">
        <v>3</v>
      </c>
      <c r="O889" s="215">
        <v>96</v>
      </c>
      <c r="P889" s="216"/>
      <c r="Q889" s="217"/>
      <c r="R889" s="218"/>
      <c r="S889" s="215" t="s">
        <v>4627</v>
      </c>
      <c r="T889" s="207" t="s">
        <v>117</v>
      </c>
      <c r="U889" s="238" t="s">
        <v>4628</v>
      </c>
      <c r="V889" s="207" t="s">
        <v>479</v>
      </c>
      <c r="W889" s="207" t="s">
        <v>120</v>
      </c>
      <c r="X889" s="103">
        <v>69283</v>
      </c>
    </row>
    <row r="890" spans="1:24" s="57" customFormat="1" ht="15" customHeight="1" x14ac:dyDescent="0.2">
      <c r="A890" s="167" t="s">
        <v>163</v>
      </c>
      <c r="B890" s="168" t="s">
        <v>4629</v>
      </c>
      <c r="C890" s="169" t="s">
        <v>4630</v>
      </c>
      <c r="D890" s="170" t="str">
        <f t="shared" si="40"/>
        <v>EL433669-ST</v>
      </c>
      <c r="E890" s="171" t="s">
        <v>4631</v>
      </c>
      <c r="F890" s="171" t="s">
        <v>113</v>
      </c>
      <c r="G890" s="171" t="s">
        <v>114</v>
      </c>
      <c r="H890" s="172">
        <v>4.95</v>
      </c>
      <c r="I890" s="125">
        <v>4.5</v>
      </c>
      <c r="J890" s="126">
        <v>4.5</v>
      </c>
      <c r="K890" s="197">
        <v>4.5</v>
      </c>
      <c r="L890" s="247">
        <f t="shared" si="41"/>
        <v>0</v>
      </c>
      <c r="M890" s="214">
        <v>8.99</v>
      </c>
      <c r="N890" s="215">
        <v>3</v>
      </c>
      <c r="O890" s="215">
        <v>96</v>
      </c>
      <c r="P890" s="216"/>
      <c r="Q890" s="217"/>
      <c r="R890" s="218"/>
      <c r="S890" s="215" t="s">
        <v>4632</v>
      </c>
      <c r="T890" s="207" t="s">
        <v>117</v>
      </c>
      <c r="U890" s="238" t="s">
        <v>4633</v>
      </c>
      <c r="V890" s="207" t="s">
        <v>479</v>
      </c>
      <c r="W890" s="207" t="s">
        <v>120</v>
      </c>
      <c r="X890" s="103">
        <v>69284</v>
      </c>
    </row>
    <row r="891" spans="1:24" s="57" customFormat="1" ht="15" customHeight="1" x14ac:dyDescent="0.2">
      <c r="A891" s="167" t="s">
        <v>169</v>
      </c>
      <c r="B891" s="168" t="s">
        <v>4634</v>
      </c>
      <c r="C891" s="169" t="s">
        <v>4635</v>
      </c>
      <c r="D891" s="170" t="str">
        <f t="shared" si="40"/>
        <v>EL433672-ST</v>
      </c>
      <c r="E891" s="171" t="s">
        <v>4636</v>
      </c>
      <c r="F891" s="171" t="s">
        <v>113</v>
      </c>
      <c r="G891" s="171" t="s">
        <v>114</v>
      </c>
      <c r="H891" s="172">
        <v>6.5</v>
      </c>
      <c r="I891" s="125">
        <v>6.99</v>
      </c>
      <c r="J891" s="126">
        <v>6.99</v>
      </c>
      <c r="K891" s="197">
        <v>6.99</v>
      </c>
      <c r="L891" s="247">
        <f t="shared" si="41"/>
        <v>0</v>
      </c>
      <c r="M891" s="214">
        <v>13.99</v>
      </c>
      <c r="N891" s="215">
        <v>3</v>
      </c>
      <c r="O891" s="215">
        <v>48</v>
      </c>
      <c r="P891" s="216"/>
      <c r="Q891" s="217"/>
      <c r="R891" s="218"/>
      <c r="S891" s="215" t="s">
        <v>4637</v>
      </c>
      <c r="T891" s="207" t="s">
        <v>117</v>
      </c>
      <c r="U891" s="238" t="s">
        <v>4638</v>
      </c>
      <c r="V891" s="207" t="s">
        <v>1461</v>
      </c>
      <c r="W891" s="207" t="s">
        <v>120</v>
      </c>
      <c r="X891" s="103">
        <v>68699</v>
      </c>
    </row>
    <row r="892" spans="1:24" s="57" customFormat="1" ht="15" customHeight="1" x14ac:dyDescent="0.2">
      <c r="A892" s="167" t="s">
        <v>292</v>
      </c>
      <c r="B892" s="168" t="s">
        <v>4639</v>
      </c>
      <c r="C892" s="169" t="s">
        <v>4640</v>
      </c>
      <c r="D892" s="170" t="str">
        <f t="shared" si="40"/>
        <v>EL433700-ST</v>
      </c>
      <c r="E892" s="171" t="s">
        <v>4641</v>
      </c>
      <c r="F892" s="171" t="s">
        <v>113</v>
      </c>
      <c r="G892" s="171" t="s">
        <v>114</v>
      </c>
      <c r="H892" s="172">
        <v>19.899999999999999</v>
      </c>
      <c r="I892" s="125">
        <v>10.99</v>
      </c>
      <c r="J892" s="126">
        <v>10.99</v>
      </c>
      <c r="K892" s="197">
        <v>19.899999999999999</v>
      </c>
      <c r="L892" s="247">
        <f t="shared" si="41"/>
        <v>8.9099999999999984</v>
      </c>
      <c r="M892" s="214">
        <v>21.99</v>
      </c>
      <c r="N892" s="215">
        <v>1</v>
      </c>
      <c r="O892" s="215">
        <v>48</v>
      </c>
      <c r="P892" s="216"/>
      <c r="Q892" s="217"/>
      <c r="R892" s="218"/>
      <c r="S892" s="215" t="s">
        <v>4642</v>
      </c>
      <c r="T892" s="207" t="s">
        <v>117</v>
      </c>
      <c r="U892" s="238" t="s">
        <v>4643</v>
      </c>
      <c r="V892" s="207" t="s">
        <v>1511</v>
      </c>
      <c r="W892" s="207" t="s">
        <v>120</v>
      </c>
      <c r="X892" s="103">
        <v>69288</v>
      </c>
    </row>
    <row r="893" spans="1:24" s="57" customFormat="1" ht="15" customHeight="1" x14ac:dyDescent="0.2">
      <c r="A893" s="167" t="s">
        <v>292</v>
      </c>
      <c r="B893" s="168" t="s">
        <v>4644</v>
      </c>
      <c r="C893" s="169" t="s">
        <v>4645</v>
      </c>
      <c r="D893" s="170" t="str">
        <f t="shared" si="40"/>
        <v>EL433701-ST</v>
      </c>
      <c r="E893" s="171" t="s">
        <v>4646</v>
      </c>
      <c r="F893" s="171" t="s">
        <v>113</v>
      </c>
      <c r="G893" s="171" t="s">
        <v>114</v>
      </c>
      <c r="H893" s="172">
        <v>19.899999999999999</v>
      </c>
      <c r="I893" s="125">
        <v>10.99</v>
      </c>
      <c r="J893" s="126">
        <v>10.99</v>
      </c>
      <c r="K893" s="197">
        <v>19.899999999999999</v>
      </c>
      <c r="L893" s="247">
        <f t="shared" si="41"/>
        <v>8.9099999999999984</v>
      </c>
      <c r="M893" s="214">
        <v>21.99</v>
      </c>
      <c r="N893" s="215">
        <v>1</v>
      </c>
      <c r="O893" s="215">
        <v>24</v>
      </c>
      <c r="P893" s="216"/>
      <c r="Q893" s="217"/>
      <c r="R893" s="218"/>
      <c r="S893" s="215" t="s">
        <v>4647</v>
      </c>
      <c r="T893" s="207" t="s">
        <v>117</v>
      </c>
      <c r="U893" s="238" t="s">
        <v>4648</v>
      </c>
      <c r="V893" s="207" t="s">
        <v>1511</v>
      </c>
      <c r="W893" s="207" t="s">
        <v>120</v>
      </c>
      <c r="X893" s="103">
        <v>69473</v>
      </c>
    </row>
    <row r="894" spans="1:24" s="57" customFormat="1" ht="15" customHeight="1" x14ac:dyDescent="0.2">
      <c r="A894" s="167" t="s">
        <v>163</v>
      </c>
      <c r="B894" s="168" t="s">
        <v>4649</v>
      </c>
      <c r="C894" s="169" t="s">
        <v>4650</v>
      </c>
      <c r="D894" s="170" t="str">
        <f t="shared" si="40"/>
        <v>EL440351-ST</v>
      </c>
      <c r="E894" s="171" t="s">
        <v>4651</v>
      </c>
      <c r="F894" s="171" t="s">
        <v>2486</v>
      </c>
      <c r="G894" s="171" t="s">
        <v>2487</v>
      </c>
      <c r="H894" s="172">
        <v>9.9</v>
      </c>
      <c r="I894" s="125">
        <v>2.99</v>
      </c>
      <c r="J894" s="126">
        <v>2.99</v>
      </c>
      <c r="K894" s="197">
        <v>2.99</v>
      </c>
      <c r="L894" s="247">
        <f t="shared" si="41"/>
        <v>0</v>
      </c>
      <c r="M894" s="214">
        <v>5.99</v>
      </c>
      <c r="N894" s="215">
        <v>12</v>
      </c>
      <c r="O894" s="215">
        <v>48</v>
      </c>
      <c r="P894" s="216"/>
      <c r="Q894" s="217"/>
      <c r="R894" s="218"/>
      <c r="S894" s="215" t="s">
        <v>4652</v>
      </c>
      <c r="T894" s="207" t="s">
        <v>514</v>
      </c>
      <c r="U894" s="239" t="s">
        <v>4653</v>
      </c>
      <c r="V894" s="207" t="s">
        <v>2487</v>
      </c>
      <c r="W894" s="207" t="s">
        <v>1331</v>
      </c>
      <c r="X894" s="33">
        <v>47366</v>
      </c>
    </row>
    <row r="895" spans="1:24" s="57" customFormat="1" ht="15" customHeight="1" x14ac:dyDescent="0.2">
      <c r="A895" s="167" t="s">
        <v>163</v>
      </c>
      <c r="B895" s="168" t="s">
        <v>4654</v>
      </c>
      <c r="C895" s="169" t="s">
        <v>4655</v>
      </c>
      <c r="D895" s="170" t="str">
        <f t="shared" si="40"/>
        <v>EL440352-ST</v>
      </c>
      <c r="E895" s="171" t="s">
        <v>4656</v>
      </c>
      <c r="F895" s="171" t="s">
        <v>2486</v>
      </c>
      <c r="G895" s="171" t="s">
        <v>2487</v>
      </c>
      <c r="H895" s="172">
        <v>9.9</v>
      </c>
      <c r="I895" s="125">
        <v>2.99</v>
      </c>
      <c r="J895" s="126">
        <v>2.99</v>
      </c>
      <c r="K895" s="197">
        <v>2.99</v>
      </c>
      <c r="L895" s="247">
        <f t="shared" si="41"/>
        <v>0</v>
      </c>
      <c r="M895" s="214">
        <v>5.99</v>
      </c>
      <c r="N895" s="215">
        <v>12</v>
      </c>
      <c r="O895" s="215">
        <v>48</v>
      </c>
      <c r="P895" s="216"/>
      <c r="Q895" s="217"/>
      <c r="R895" s="218"/>
      <c r="S895" s="215" t="s">
        <v>4657</v>
      </c>
      <c r="T895" s="207" t="s">
        <v>514</v>
      </c>
      <c r="U895" s="239" t="s">
        <v>4658</v>
      </c>
      <c r="V895" s="207" t="s">
        <v>2487</v>
      </c>
      <c r="W895" s="207" t="s">
        <v>1331</v>
      </c>
      <c r="X895" s="33">
        <v>47367</v>
      </c>
    </row>
    <row r="896" spans="1:24" s="57" customFormat="1" ht="15" customHeight="1" x14ac:dyDescent="0.2">
      <c r="A896" s="167" t="s">
        <v>169</v>
      </c>
      <c r="B896" s="168" t="s">
        <v>4659</v>
      </c>
      <c r="C896" s="169" t="s">
        <v>4660</v>
      </c>
      <c r="D896" s="170" t="str">
        <f t="shared" si="40"/>
        <v>EL440356-ST</v>
      </c>
      <c r="E896" s="171" t="s">
        <v>4661</v>
      </c>
      <c r="F896" s="171" t="s">
        <v>378</v>
      </c>
      <c r="G896" s="171" t="s">
        <v>406</v>
      </c>
      <c r="H896" s="172">
        <v>5.95</v>
      </c>
      <c r="I896" s="125">
        <v>5.25</v>
      </c>
      <c r="J896" s="126">
        <v>5.25</v>
      </c>
      <c r="K896" s="197">
        <v>5.25</v>
      </c>
      <c r="L896" s="247">
        <f t="shared" si="41"/>
        <v>0</v>
      </c>
      <c r="M896" s="214">
        <v>10.5</v>
      </c>
      <c r="N896" s="215">
        <v>3</v>
      </c>
      <c r="O896" s="215">
        <v>125</v>
      </c>
      <c r="P896" s="216"/>
      <c r="Q896" s="217"/>
      <c r="R896" s="218"/>
      <c r="S896" s="215" t="s">
        <v>4662</v>
      </c>
      <c r="T896" s="207" t="s">
        <v>117</v>
      </c>
      <c r="U896" s="238" t="s">
        <v>4663</v>
      </c>
      <c r="V896" s="207" t="s">
        <v>409</v>
      </c>
      <c r="W896" s="207" t="s">
        <v>120</v>
      </c>
      <c r="X896" s="103">
        <v>69311</v>
      </c>
    </row>
    <row r="897" spans="1:24" s="57" customFormat="1" ht="15" customHeight="1" x14ac:dyDescent="0.2">
      <c r="A897" s="167" t="s">
        <v>169</v>
      </c>
      <c r="B897" s="168" t="s">
        <v>4664</v>
      </c>
      <c r="C897" s="169" t="s">
        <v>4665</v>
      </c>
      <c r="D897" s="170" t="str">
        <f t="shared" si="40"/>
        <v>EL440360-ST</v>
      </c>
      <c r="E897" s="171" t="s">
        <v>4666</v>
      </c>
      <c r="F897" s="171" t="s">
        <v>113</v>
      </c>
      <c r="G897" s="171" t="s">
        <v>114</v>
      </c>
      <c r="H897" s="172">
        <v>5.95</v>
      </c>
      <c r="I897" s="125">
        <v>6.5</v>
      </c>
      <c r="J897" s="126">
        <v>6.5</v>
      </c>
      <c r="K897" s="197">
        <v>6.5</v>
      </c>
      <c r="L897" s="247">
        <f t="shared" si="41"/>
        <v>0</v>
      </c>
      <c r="M897" s="214">
        <v>12.99</v>
      </c>
      <c r="N897" s="215">
        <v>3</v>
      </c>
      <c r="O897" s="215">
        <v>48</v>
      </c>
      <c r="P897" s="216"/>
      <c r="Q897" s="217"/>
      <c r="R897" s="218"/>
      <c r="S897" s="215" t="s">
        <v>4667</v>
      </c>
      <c r="T897" s="207" t="s">
        <v>117</v>
      </c>
      <c r="U897" s="238" t="s">
        <v>4668</v>
      </c>
      <c r="V897" s="207" t="s">
        <v>2716</v>
      </c>
      <c r="W897" s="207" t="s">
        <v>120</v>
      </c>
      <c r="X897" s="103">
        <v>71497</v>
      </c>
    </row>
    <row r="898" spans="1:24" s="57" customFormat="1" ht="15" customHeight="1" x14ac:dyDescent="0.2">
      <c r="A898" s="167" t="s">
        <v>200</v>
      </c>
      <c r="B898" s="168" t="s">
        <v>4669</v>
      </c>
      <c r="C898" s="169" t="s">
        <v>4670</v>
      </c>
      <c r="D898" s="170" t="str">
        <f t="shared" si="40"/>
        <v>EL440361-ST</v>
      </c>
      <c r="E898" s="171" t="s">
        <v>4671</v>
      </c>
      <c r="F898" s="171" t="s">
        <v>378</v>
      </c>
      <c r="G898" s="171" t="s">
        <v>379</v>
      </c>
      <c r="H898" s="172">
        <v>7.99</v>
      </c>
      <c r="I898" s="125">
        <v>8.5</v>
      </c>
      <c r="J898" s="126">
        <v>8.5</v>
      </c>
      <c r="K898" s="197">
        <v>8.5</v>
      </c>
      <c r="L898" s="247">
        <f t="shared" si="41"/>
        <v>0</v>
      </c>
      <c r="M898" s="214">
        <v>16.989999999999998</v>
      </c>
      <c r="N898" s="215">
        <v>3</v>
      </c>
      <c r="O898" s="215">
        <v>125</v>
      </c>
      <c r="P898" s="216"/>
      <c r="Q898" s="217"/>
      <c r="R898" s="218"/>
      <c r="S898" s="215" t="s">
        <v>4672</v>
      </c>
      <c r="T898" s="207" t="s">
        <v>117</v>
      </c>
      <c r="U898" s="238" t="s">
        <v>4673</v>
      </c>
      <c r="V898" s="207" t="s">
        <v>382</v>
      </c>
      <c r="W898" s="207" t="s">
        <v>120</v>
      </c>
      <c r="X898" s="103">
        <v>72200</v>
      </c>
    </row>
    <row r="899" spans="1:24" s="57" customFormat="1" ht="15" customHeight="1" x14ac:dyDescent="0.2">
      <c r="A899" s="167" t="s">
        <v>169</v>
      </c>
      <c r="B899" s="168" t="s">
        <v>4674</v>
      </c>
      <c r="C899" s="169" t="s">
        <v>4675</v>
      </c>
      <c r="D899" s="170" t="str">
        <f t="shared" si="40"/>
        <v>EL440371-ST</v>
      </c>
      <c r="E899" s="171" t="s">
        <v>4676</v>
      </c>
      <c r="F899" s="171" t="s">
        <v>132</v>
      </c>
      <c r="G899" s="171" t="s">
        <v>828</v>
      </c>
      <c r="H899" s="172">
        <v>11.95</v>
      </c>
      <c r="I899" s="125">
        <v>13.5</v>
      </c>
      <c r="J899" s="126">
        <v>13.5</v>
      </c>
      <c r="K899" s="197">
        <v>13.5</v>
      </c>
      <c r="L899" s="247">
        <f t="shared" si="41"/>
        <v>0</v>
      </c>
      <c r="M899" s="214">
        <v>26.99</v>
      </c>
      <c r="N899" s="215">
        <v>3</v>
      </c>
      <c r="O899" s="215">
        <v>48</v>
      </c>
      <c r="P899" s="216"/>
      <c r="Q899" s="217"/>
      <c r="R899" s="218"/>
      <c r="S899" s="215" t="s">
        <v>4677</v>
      </c>
      <c r="T899" s="207" t="s">
        <v>117</v>
      </c>
      <c r="U899" s="238" t="s">
        <v>4678</v>
      </c>
      <c r="V899" s="207" t="s">
        <v>798</v>
      </c>
      <c r="W899" s="207" t="s">
        <v>120</v>
      </c>
      <c r="X899" s="103">
        <v>65507</v>
      </c>
    </row>
    <row r="900" spans="1:24" s="57" customFormat="1" ht="15" customHeight="1" x14ac:dyDescent="0.2">
      <c r="A900" s="167" t="s">
        <v>334</v>
      </c>
      <c r="B900" s="168" t="s">
        <v>4679</v>
      </c>
      <c r="C900" s="169" t="s">
        <v>4680</v>
      </c>
      <c r="D900" s="170" t="str">
        <f t="shared" si="40"/>
        <v>EL440500-ST</v>
      </c>
      <c r="E900" s="171" t="s">
        <v>4681</v>
      </c>
      <c r="F900" s="171" t="s">
        <v>113</v>
      </c>
      <c r="G900" s="171" t="s">
        <v>114</v>
      </c>
      <c r="H900" s="172">
        <v>3.95</v>
      </c>
      <c r="I900" s="125">
        <v>4.5</v>
      </c>
      <c r="J900" s="126">
        <v>4.5</v>
      </c>
      <c r="K900" s="197">
        <v>4.5</v>
      </c>
      <c r="L900" s="247">
        <f t="shared" si="41"/>
        <v>0</v>
      </c>
      <c r="M900" s="214">
        <v>8.99</v>
      </c>
      <c r="N900" s="215">
        <v>3</v>
      </c>
      <c r="O900" s="215">
        <v>96</v>
      </c>
      <c r="P900" s="216"/>
      <c r="Q900" s="217"/>
      <c r="R900" s="218"/>
      <c r="S900" s="215" t="s">
        <v>4682</v>
      </c>
      <c r="T900" s="207" t="s">
        <v>117</v>
      </c>
      <c r="U900" s="238" t="s">
        <v>4683</v>
      </c>
      <c r="V900" s="207" t="s">
        <v>2011</v>
      </c>
      <c r="W900" s="207" t="s">
        <v>120</v>
      </c>
      <c r="X900" s="103">
        <v>18127</v>
      </c>
    </row>
    <row r="901" spans="1:24" s="57" customFormat="1" ht="15" customHeight="1" x14ac:dyDescent="0.2">
      <c r="A901" s="167" t="s">
        <v>163</v>
      </c>
      <c r="B901" s="168" t="s">
        <v>4684</v>
      </c>
      <c r="C901" s="169" t="s">
        <v>4685</v>
      </c>
      <c r="D901" s="170" t="str">
        <f t="shared" si="40"/>
        <v>EL440561-ST</v>
      </c>
      <c r="E901" s="171" t="s">
        <v>4686</v>
      </c>
      <c r="F901" s="171" t="s">
        <v>378</v>
      </c>
      <c r="G901" s="171" t="s">
        <v>378</v>
      </c>
      <c r="H901" s="172">
        <v>7.5</v>
      </c>
      <c r="I901" s="125">
        <v>7.99</v>
      </c>
      <c r="J901" s="126">
        <v>7.99</v>
      </c>
      <c r="K901" s="197">
        <v>7.99</v>
      </c>
      <c r="L901" s="247">
        <f t="shared" si="41"/>
        <v>0</v>
      </c>
      <c r="M901" s="214">
        <v>15.99</v>
      </c>
      <c r="N901" s="215">
        <v>3</v>
      </c>
      <c r="O901" s="215">
        <v>125</v>
      </c>
      <c r="P901" s="216"/>
      <c r="Q901" s="217"/>
      <c r="R901" s="218"/>
      <c r="S901" s="215" t="s">
        <v>4687</v>
      </c>
      <c r="T901" s="207" t="s">
        <v>117</v>
      </c>
      <c r="U901" s="238" t="s">
        <v>4688</v>
      </c>
      <c r="V901" s="207" t="s">
        <v>378</v>
      </c>
      <c r="W901" s="207" t="s">
        <v>120</v>
      </c>
      <c r="X901" s="103">
        <v>69314</v>
      </c>
    </row>
    <row r="902" spans="1:24" s="57" customFormat="1" ht="15" customHeight="1" x14ac:dyDescent="0.2">
      <c r="A902" s="167" t="s">
        <v>268</v>
      </c>
      <c r="B902" s="168" t="s">
        <v>4689</v>
      </c>
      <c r="C902" s="169" t="s">
        <v>4690</v>
      </c>
      <c r="D902" s="170" t="str">
        <f t="shared" si="40"/>
        <v>EL440571-ST</v>
      </c>
      <c r="E902" s="171" t="s">
        <v>4691</v>
      </c>
      <c r="F902" s="171" t="s">
        <v>113</v>
      </c>
      <c r="G902" s="171" t="s">
        <v>114</v>
      </c>
      <c r="H902" s="172">
        <v>9.9499999999999993</v>
      </c>
      <c r="I902" s="125">
        <v>6.99</v>
      </c>
      <c r="J902" s="126">
        <v>6.99</v>
      </c>
      <c r="K902" s="197">
        <v>6.99</v>
      </c>
      <c r="L902" s="247">
        <f t="shared" si="41"/>
        <v>0</v>
      </c>
      <c r="M902" s="214">
        <v>13.99</v>
      </c>
      <c r="N902" s="215">
        <v>3</v>
      </c>
      <c r="O902" s="215">
        <v>48</v>
      </c>
      <c r="P902" s="216"/>
      <c r="Q902" s="217"/>
      <c r="R902" s="218"/>
      <c r="S902" s="215" t="s">
        <v>4692</v>
      </c>
      <c r="T902" s="207" t="s">
        <v>117</v>
      </c>
      <c r="U902" s="238" t="s">
        <v>4693</v>
      </c>
      <c r="V902" s="207" t="s">
        <v>715</v>
      </c>
      <c r="W902" s="207" t="s">
        <v>120</v>
      </c>
      <c r="X902" s="103">
        <v>58902</v>
      </c>
    </row>
    <row r="903" spans="1:24" s="57" customFormat="1" ht="15" customHeight="1" x14ac:dyDescent="0.2">
      <c r="A903" s="167" t="s">
        <v>457</v>
      </c>
      <c r="B903" s="168" t="s">
        <v>4694</v>
      </c>
      <c r="C903" s="169" t="s">
        <v>4695</v>
      </c>
      <c r="D903" s="170" t="str">
        <f t="shared" si="40"/>
        <v>EL440750-ST</v>
      </c>
      <c r="E903" s="171" t="s">
        <v>4696</v>
      </c>
      <c r="F903" s="171" t="s">
        <v>132</v>
      </c>
      <c r="G903" s="171" t="s">
        <v>4092</v>
      </c>
      <c r="H903" s="172">
        <v>12.5</v>
      </c>
      <c r="I903" s="125">
        <v>12.5</v>
      </c>
      <c r="J903" s="126">
        <v>12.5</v>
      </c>
      <c r="K903" s="197">
        <v>12.5</v>
      </c>
      <c r="L903" s="247">
        <f t="shared" si="41"/>
        <v>0</v>
      </c>
      <c r="M903" s="214">
        <v>24.99</v>
      </c>
      <c r="N903" s="215">
        <v>3</v>
      </c>
      <c r="O903" s="215">
        <v>30</v>
      </c>
      <c r="P903" s="216"/>
      <c r="Q903" s="217"/>
      <c r="R903" s="218"/>
      <c r="S903" s="215" t="s">
        <v>4697</v>
      </c>
      <c r="T903" s="207" t="s">
        <v>117</v>
      </c>
      <c r="U903" s="238" t="s">
        <v>4698</v>
      </c>
      <c r="V903" s="207" t="s">
        <v>396</v>
      </c>
      <c r="W903" s="207" t="s">
        <v>120</v>
      </c>
      <c r="X903" s="103">
        <v>37012</v>
      </c>
    </row>
    <row r="904" spans="1:24" s="57" customFormat="1" ht="15" customHeight="1" x14ac:dyDescent="0.2">
      <c r="A904" s="167" t="s">
        <v>292</v>
      </c>
      <c r="B904" s="168" t="s">
        <v>4699</v>
      </c>
      <c r="C904" s="169" t="s">
        <v>4700</v>
      </c>
      <c r="D904" s="170" t="str">
        <f t="shared" si="40"/>
        <v>EL444145-ST</v>
      </c>
      <c r="E904" s="171" t="s">
        <v>4701</v>
      </c>
      <c r="F904" s="171" t="s">
        <v>378</v>
      </c>
      <c r="G904" s="171" t="s">
        <v>406</v>
      </c>
      <c r="H904" s="172">
        <v>9.9</v>
      </c>
      <c r="I904" s="125">
        <v>10.99</v>
      </c>
      <c r="J904" s="126">
        <v>10.99</v>
      </c>
      <c r="K904" s="197">
        <v>10.99</v>
      </c>
      <c r="L904" s="247">
        <f t="shared" si="41"/>
        <v>0</v>
      </c>
      <c r="M904" s="214">
        <v>21.99</v>
      </c>
      <c r="N904" s="215">
        <v>3</v>
      </c>
      <c r="O904" s="215">
        <v>36</v>
      </c>
      <c r="P904" s="216"/>
      <c r="Q904" s="217"/>
      <c r="R904" s="38">
        <v>32</v>
      </c>
      <c r="S904" s="215" t="s">
        <v>4702</v>
      </c>
      <c r="T904" s="207" t="s">
        <v>117</v>
      </c>
      <c r="U904" s="238" t="s">
        <v>4703</v>
      </c>
      <c r="V904" s="207" t="s">
        <v>119</v>
      </c>
      <c r="W904" s="207" t="s">
        <v>120</v>
      </c>
      <c r="X904" s="103">
        <v>82377</v>
      </c>
    </row>
    <row r="905" spans="1:24" s="57" customFormat="1" ht="15" customHeight="1" x14ac:dyDescent="0.2">
      <c r="A905" s="167" t="s">
        <v>431</v>
      </c>
      <c r="B905" s="168" t="s">
        <v>4704</v>
      </c>
      <c r="C905" s="169" t="s">
        <v>4705</v>
      </c>
      <c r="D905" s="170" t="str">
        <f t="shared" si="40"/>
        <v>EL444165-ST</v>
      </c>
      <c r="E905" s="171" t="s">
        <v>4706</v>
      </c>
      <c r="F905" s="171" t="s">
        <v>113</v>
      </c>
      <c r="G905" s="171" t="s">
        <v>2469</v>
      </c>
      <c r="H905" s="172">
        <v>7.5</v>
      </c>
      <c r="I905" s="125">
        <v>0.99</v>
      </c>
      <c r="J905" s="126">
        <v>0.99</v>
      </c>
      <c r="K905" s="197">
        <v>0.49</v>
      </c>
      <c r="L905" s="247">
        <f t="shared" si="41"/>
        <v>-0.5</v>
      </c>
      <c r="M905" s="214">
        <v>1.99</v>
      </c>
      <c r="N905" s="215">
        <v>12</v>
      </c>
      <c r="O905" s="215">
        <v>90</v>
      </c>
      <c r="P905" s="216"/>
      <c r="Q905" s="217"/>
      <c r="R905" s="218"/>
      <c r="S905" s="215" t="s">
        <v>4707</v>
      </c>
      <c r="T905" s="207" t="s">
        <v>514</v>
      </c>
      <c r="U905" s="239" t="s">
        <v>4708</v>
      </c>
      <c r="V905" s="207" t="s">
        <v>2472</v>
      </c>
      <c r="W905" s="207" t="s">
        <v>1331</v>
      </c>
      <c r="X905" s="33">
        <v>69325</v>
      </c>
    </row>
    <row r="906" spans="1:24" s="57" customFormat="1" ht="15" customHeight="1" x14ac:dyDescent="0.2">
      <c r="A906" s="167" t="s">
        <v>431</v>
      </c>
      <c r="B906" s="168" t="s">
        <v>4709</v>
      </c>
      <c r="C906" s="169" t="s">
        <v>4710</v>
      </c>
      <c r="D906" s="170" t="str">
        <f t="shared" si="40"/>
        <v>EL444167-ST</v>
      </c>
      <c r="E906" s="171" t="s">
        <v>4711</v>
      </c>
      <c r="F906" s="171" t="s">
        <v>113</v>
      </c>
      <c r="G906" s="171" t="s">
        <v>2469</v>
      </c>
      <c r="H906" s="172">
        <v>7.5</v>
      </c>
      <c r="I906" s="125">
        <v>0.99</v>
      </c>
      <c r="J906" s="126">
        <v>0.99</v>
      </c>
      <c r="K906" s="197">
        <v>0.49</v>
      </c>
      <c r="L906" s="247">
        <f t="shared" si="41"/>
        <v>-0.5</v>
      </c>
      <c r="M906" s="214">
        <v>1.99</v>
      </c>
      <c r="N906" s="215">
        <v>12</v>
      </c>
      <c r="O906" s="215">
        <v>90</v>
      </c>
      <c r="P906" s="216"/>
      <c r="Q906" s="217"/>
      <c r="R906" s="218"/>
      <c r="S906" s="215" t="s">
        <v>4712</v>
      </c>
      <c r="T906" s="207" t="s">
        <v>514</v>
      </c>
      <c r="U906" s="239" t="s">
        <v>4713</v>
      </c>
      <c r="V906" s="207" t="s">
        <v>2472</v>
      </c>
      <c r="W906" s="207" t="s">
        <v>1331</v>
      </c>
      <c r="X906" s="33">
        <v>69327</v>
      </c>
    </row>
    <row r="907" spans="1:24" s="57" customFormat="1" ht="15" customHeight="1" x14ac:dyDescent="0.2">
      <c r="A907" s="167" t="s">
        <v>151</v>
      </c>
      <c r="B907" s="168" t="s">
        <v>4714</v>
      </c>
      <c r="C907" s="169" t="s">
        <v>4715</v>
      </c>
      <c r="D907" s="170" t="str">
        <f t="shared" si="40"/>
        <v>EL444341-ST</v>
      </c>
      <c r="E907" s="171" t="s">
        <v>4716</v>
      </c>
      <c r="F907" s="171" t="s">
        <v>113</v>
      </c>
      <c r="G907" s="171" t="s">
        <v>3638</v>
      </c>
      <c r="H907" s="172">
        <v>5.95</v>
      </c>
      <c r="I907" s="125">
        <v>0.99</v>
      </c>
      <c r="J907" s="126">
        <v>0.99</v>
      </c>
      <c r="K907" s="197">
        <v>0.49</v>
      </c>
      <c r="L907" s="247">
        <f t="shared" si="41"/>
        <v>-0.5</v>
      </c>
      <c r="M907" s="214">
        <v>1.99</v>
      </c>
      <c r="N907" s="215">
        <v>12</v>
      </c>
      <c r="O907" s="215">
        <v>192</v>
      </c>
      <c r="P907" s="216"/>
      <c r="Q907" s="217"/>
      <c r="R907" s="218"/>
      <c r="S907" s="215" t="s">
        <v>4717</v>
      </c>
      <c r="T907" s="207" t="s">
        <v>514</v>
      </c>
      <c r="U907" s="239" t="s">
        <v>4718</v>
      </c>
      <c r="V907" s="207" t="s">
        <v>1585</v>
      </c>
      <c r="W907" s="207" t="s">
        <v>1331</v>
      </c>
      <c r="X907" s="33">
        <v>69331</v>
      </c>
    </row>
    <row r="908" spans="1:24" s="57" customFormat="1" ht="15" customHeight="1" x14ac:dyDescent="0.2">
      <c r="A908" s="167" t="s">
        <v>486</v>
      </c>
      <c r="B908" s="168" t="s">
        <v>4719</v>
      </c>
      <c r="C908" s="169" t="s">
        <v>4720</v>
      </c>
      <c r="D908" s="170" t="str">
        <f t="shared" si="40"/>
        <v>EL444350-ST</v>
      </c>
      <c r="E908" s="171" t="s">
        <v>4721</v>
      </c>
      <c r="F908" s="171" t="s">
        <v>113</v>
      </c>
      <c r="G908" s="171" t="s">
        <v>3638</v>
      </c>
      <c r="H908" s="172">
        <v>2.95</v>
      </c>
      <c r="I908" s="125">
        <v>0.99</v>
      </c>
      <c r="J908" s="126">
        <v>0.99</v>
      </c>
      <c r="K908" s="197">
        <v>0.49</v>
      </c>
      <c r="L908" s="247">
        <f t="shared" si="41"/>
        <v>-0.5</v>
      </c>
      <c r="M908" s="214">
        <v>1.99</v>
      </c>
      <c r="N908" s="215">
        <v>12</v>
      </c>
      <c r="O908" s="215">
        <v>240</v>
      </c>
      <c r="P908" s="216"/>
      <c r="Q908" s="217"/>
      <c r="R908" s="218"/>
      <c r="S908" s="215" t="s">
        <v>4722</v>
      </c>
      <c r="T908" s="207" t="s">
        <v>514</v>
      </c>
      <c r="U908" s="239" t="s">
        <v>4723</v>
      </c>
      <c r="V908" s="207" t="s">
        <v>1585</v>
      </c>
      <c r="W908" s="207" t="s">
        <v>1331</v>
      </c>
      <c r="X908" s="33">
        <v>69332</v>
      </c>
    </row>
    <row r="909" spans="1:24" s="57" customFormat="1" ht="15" customHeight="1" x14ac:dyDescent="0.2">
      <c r="A909" s="167" t="s">
        <v>292</v>
      </c>
      <c r="B909" s="168" t="s">
        <v>4724</v>
      </c>
      <c r="C909" s="169" t="s">
        <v>4725</v>
      </c>
      <c r="D909" s="170" t="str">
        <f t="shared" si="40"/>
        <v>EL444421-ST</v>
      </c>
      <c r="E909" s="171" t="s">
        <v>4726</v>
      </c>
      <c r="F909" s="171" t="s">
        <v>113</v>
      </c>
      <c r="G909" s="171" t="s">
        <v>114</v>
      </c>
      <c r="H909" s="172">
        <v>12.5</v>
      </c>
      <c r="I909" s="125">
        <v>4.99</v>
      </c>
      <c r="J909" s="126">
        <v>4.99</v>
      </c>
      <c r="K909" s="197">
        <v>2.4900000000000002</v>
      </c>
      <c r="L909" s="247">
        <f t="shared" si="41"/>
        <v>-2.5</v>
      </c>
      <c r="M909" s="214">
        <v>9.99</v>
      </c>
      <c r="N909" s="215">
        <v>4</v>
      </c>
      <c r="O909" s="215">
        <v>24</v>
      </c>
      <c r="P909" s="216"/>
      <c r="Q909" s="217"/>
      <c r="R909" s="218"/>
      <c r="S909" s="215" t="s">
        <v>4727</v>
      </c>
      <c r="T909" s="207" t="s">
        <v>514</v>
      </c>
      <c r="U909" s="239" t="s">
        <v>4728</v>
      </c>
      <c r="V909" s="207" t="s">
        <v>485</v>
      </c>
      <c r="W909" s="207" t="s">
        <v>1331</v>
      </c>
      <c r="X909" s="33">
        <v>69335</v>
      </c>
    </row>
    <row r="910" spans="1:24" s="57" customFormat="1" ht="15" customHeight="1" x14ac:dyDescent="0.2">
      <c r="A910" s="167" t="s">
        <v>292</v>
      </c>
      <c r="B910" s="168" t="s">
        <v>4729</v>
      </c>
      <c r="C910" s="169" t="s">
        <v>4730</v>
      </c>
      <c r="D910" s="170" t="str">
        <f t="shared" si="40"/>
        <v>EL444422-ST</v>
      </c>
      <c r="E910" s="171" t="s">
        <v>4731</v>
      </c>
      <c r="F910" s="171" t="s">
        <v>113</v>
      </c>
      <c r="G910" s="171" t="s">
        <v>114</v>
      </c>
      <c r="H910" s="172">
        <v>12.5</v>
      </c>
      <c r="I910" s="125">
        <v>4.99</v>
      </c>
      <c r="J910" s="126">
        <v>4.99</v>
      </c>
      <c r="K910" s="197">
        <v>2.4900000000000002</v>
      </c>
      <c r="L910" s="247">
        <f t="shared" si="41"/>
        <v>-2.5</v>
      </c>
      <c r="M910" s="214">
        <v>9.99</v>
      </c>
      <c r="N910" s="215">
        <v>4</v>
      </c>
      <c r="O910" s="215">
        <v>24</v>
      </c>
      <c r="P910" s="216"/>
      <c r="Q910" s="217"/>
      <c r="R910" s="218"/>
      <c r="S910" s="215" t="s">
        <v>4732</v>
      </c>
      <c r="T910" s="207" t="s">
        <v>514</v>
      </c>
      <c r="U910" s="239" t="s">
        <v>4733</v>
      </c>
      <c r="V910" s="207" t="s">
        <v>503</v>
      </c>
      <c r="W910" s="207" t="s">
        <v>1331</v>
      </c>
      <c r="X910" s="33">
        <v>69336</v>
      </c>
    </row>
    <row r="911" spans="1:24" s="57" customFormat="1" ht="15" customHeight="1" x14ac:dyDescent="0.2">
      <c r="A911" s="167" t="s">
        <v>292</v>
      </c>
      <c r="B911" s="168" t="s">
        <v>4734</v>
      </c>
      <c r="C911" s="169" t="s">
        <v>4735</v>
      </c>
      <c r="D911" s="170" t="str">
        <f t="shared" si="40"/>
        <v>EL444423-ST</v>
      </c>
      <c r="E911" s="171" t="s">
        <v>4736</v>
      </c>
      <c r="F911" s="171" t="s">
        <v>113</v>
      </c>
      <c r="G911" s="171" t="s">
        <v>114</v>
      </c>
      <c r="H911" s="172">
        <v>12.5</v>
      </c>
      <c r="I911" s="125">
        <v>4.99</v>
      </c>
      <c r="J911" s="126">
        <v>4.99</v>
      </c>
      <c r="K911" s="197">
        <v>2.4900000000000002</v>
      </c>
      <c r="L911" s="247">
        <f t="shared" si="41"/>
        <v>-2.5</v>
      </c>
      <c r="M911" s="214">
        <v>9.99</v>
      </c>
      <c r="N911" s="215">
        <v>4</v>
      </c>
      <c r="O911" s="215">
        <v>24</v>
      </c>
      <c r="P911" s="216"/>
      <c r="Q911" s="217"/>
      <c r="R911" s="218"/>
      <c r="S911" s="215" t="s">
        <v>4737</v>
      </c>
      <c r="T911" s="207" t="s">
        <v>514</v>
      </c>
      <c r="U911" s="239" t="s">
        <v>4738</v>
      </c>
      <c r="V911" s="207" t="s">
        <v>670</v>
      </c>
      <c r="W911" s="207" t="s">
        <v>1331</v>
      </c>
      <c r="X911" s="33">
        <v>41720</v>
      </c>
    </row>
    <row r="912" spans="1:24" s="57" customFormat="1" ht="15" customHeight="1" x14ac:dyDescent="0.2">
      <c r="A912" s="167" t="s">
        <v>292</v>
      </c>
      <c r="B912" s="168" t="s">
        <v>4739</v>
      </c>
      <c r="C912" s="169" t="s">
        <v>4740</v>
      </c>
      <c r="D912" s="170" t="str">
        <f t="shared" si="40"/>
        <v>EL444425-ST</v>
      </c>
      <c r="E912" s="171" t="s">
        <v>4741</v>
      </c>
      <c r="F912" s="171" t="s">
        <v>113</v>
      </c>
      <c r="G912" s="171" t="s">
        <v>114</v>
      </c>
      <c r="H912" s="172">
        <v>12.5</v>
      </c>
      <c r="I912" s="125">
        <v>4.99</v>
      </c>
      <c r="J912" s="126">
        <v>4.99</v>
      </c>
      <c r="K912" s="197">
        <v>2.4900000000000002</v>
      </c>
      <c r="L912" s="247">
        <f t="shared" si="41"/>
        <v>-2.5</v>
      </c>
      <c r="M912" s="214">
        <v>9.99</v>
      </c>
      <c r="N912" s="215">
        <v>4</v>
      </c>
      <c r="O912" s="215">
        <v>24</v>
      </c>
      <c r="P912" s="216"/>
      <c r="Q912" s="217"/>
      <c r="R912" s="218"/>
      <c r="S912" s="215" t="s">
        <v>4742</v>
      </c>
      <c r="T912" s="207" t="s">
        <v>514</v>
      </c>
      <c r="U912" s="239" t="s">
        <v>4743</v>
      </c>
      <c r="V912" s="207" t="s">
        <v>136</v>
      </c>
      <c r="W912" s="207" t="s">
        <v>1331</v>
      </c>
      <c r="X912" s="33">
        <v>41721</v>
      </c>
    </row>
    <row r="913" spans="1:24" s="57" customFormat="1" ht="15" customHeight="1" x14ac:dyDescent="0.2">
      <c r="A913" s="167" t="s">
        <v>292</v>
      </c>
      <c r="B913" s="168" t="s">
        <v>4744</v>
      </c>
      <c r="C913" s="169" t="s">
        <v>4745</v>
      </c>
      <c r="D913" s="170" t="str">
        <f t="shared" si="40"/>
        <v>EL444426-ST</v>
      </c>
      <c r="E913" s="171" t="s">
        <v>4746</v>
      </c>
      <c r="F913" s="171" t="s">
        <v>113</v>
      </c>
      <c r="G913" s="171" t="s">
        <v>114</v>
      </c>
      <c r="H913" s="172">
        <v>12.5</v>
      </c>
      <c r="I913" s="125">
        <v>4.99</v>
      </c>
      <c r="J913" s="126">
        <v>4.99</v>
      </c>
      <c r="K913" s="197">
        <v>2.4900000000000002</v>
      </c>
      <c r="L913" s="247">
        <f t="shared" si="41"/>
        <v>-2.5</v>
      </c>
      <c r="M913" s="214">
        <v>9.99</v>
      </c>
      <c r="N913" s="215">
        <v>4</v>
      </c>
      <c r="O913" s="215">
        <v>24</v>
      </c>
      <c r="P913" s="216"/>
      <c r="Q913" s="217"/>
      <c r="R913" s="218"/>
      <c r="S913" s="215" t="s">
        <v>4747</v>
      </c>
      <c r="T913" s="207" t="s">
        <v>514</v>
      </c>
      <c r="U913" s="239" t="s">
        <v>4748</v>
      </c>
      <c r="V913" s="207" t="s">
        <v>479</v>
      </c>
      <c r="W913" s="207" t="s">
        <v>1331</v>
      </c>
      <c r="X913" s="33">
        <v>69338</v>
      </c>
    </row>
    <row r="914" spans="1:24" s="57" customFormat="1" ht="15" customHeight="1" x14ac:dyDescent="0.2">
      <c r="A914" s="167" t="s">
        <v>200</v>
      </c>
      <c r="B914" s="168" t="s">
        <v>4749</v>
      </c>
      <c r="C914" s="169" t="s">
        <v>4750</v>
      </c>
      <c r="D914" s="170" t="str">
        <f t="shared" si="40"/>
        <v>EL444430-ST</v>
      </c>
      <c r="E914" s="171" t="s">
        <v>4751</v>
      </c>
      <c r="F914" s="171" t="s">
        <v>113</v>
      </c>
      <c r="G914" s="171" t="s">
        <v>114</v>
      </c>
      <c r="H914" s="172">
        <v>19.989999999999998</v>
      </c>
      <c r="I914" s="125">
        <v>21.5</v>
      </c>
      <c r="J914" s="126">
        <v>21.5</v>
      </c>
      <c r="K914" s="197">
        <v>21.5</v>
      </c>
      <c r="L914" s="247">
        <f t="shared" si="41"/>
        <v>0</v>
      </c>
      <c r="M914" s="214">
        <v>42.99</v>
      </c>
      <c r="N914" s="215">
        <v>1</v>
      </c>
      <c r="O914" s="215">
        <v>8</v>
      </c>
      <c r="P914" s="216"/>
      <c r="Q914" s="217"/>
      <c r="R914" s="218"/>
      <c r="S914" s="215" t="s">
        <v>4752</v>
      </c>
      <c r="T914" s="207" t="s">
        <v>117</v>
      </c>
      <c r="U914" s="238" t="s">
        <v>4753</v>
      </c>
      <c r="V914" s="207" t="s">
        <v>762</v>
      </c>
      <c r="W914" s="207" t="s">
        <v>120</v>
      </c>
      <c r="X914" s="103">
        <v>36998</v>
      </c>
    </row>
    <row r="915" spans="1:24" s="57" customFormat="1" ht="15" customHeight="1" x14ac:dyDescent="0.2">
      <c r="A915" s="167" t="s">
        <v>200</v>
      </c>
      <c r="B915" s="168" t="s">
        <v>4754</v>
      </c>
      <c r="C915" s="169" t="s">
        <v>4755</v>
      </c>
      <c r="D915" s="170" t="str">
        <f t="shared" si="40"/>
        <v>EL444431-ST</v>
      </c>
      <c r="E915" s="171" t="s">
        <v>4756</v>
      </c>
      <c r="F915" s="171" t="s">
        <v>113</v>
      </c>
      <c r="G915" s="171" t="s">
        <v>114</v>
      </c>
      <c r="H915" s="172">
        <v>19.989999999999998</v>
      </c>
      <c r="I915" s="125">
        <v>21.5</v>
      </c>
      <c r="J915" s="126">
        <v>21.5</v>
      </c>
      <c r="K915" s="197">
        <v>21.5</v>
      </c>
      <c r="L915" s="247">
        <f t="shared" si="41"/>
        <v>0</v>
      </c>
      <c r="M915" s="214">
        <v>42.99</v>
      </c>
      <c r="N915" s="215">
        <v>1</v>
      </c>
      <c r="O915" s="215">
        <v>8</v>
      </c>
      <c r="P915" s="216"/>
      <c r="Q915" s="217"/>
      <c r="R915" s="218"/>
      <c r="S915" s="215" t="s">
        <v>4757</v>
      </c>
      <c r="T915" s="207" t="s">
        <v>117</v>
      </c>
      <c r="U915" s="238" t="s">
        <v>4758</v>
      </c>
      <c r="V915" s="207" t="s">
        <v>503</v>
      </c>
      <c r="W915" s="207" t="s">
        <v>120</v>
      </c>
      <c r="X915" s="103">
        <v>36997</v>
      </c>
    </row>
    <row r="916" spans="1:24" s="57" customFormat="1" ht="15" customHeight="1" x14ac:dyDescent="0.2">
      <c r="A916" s="167" t="s">
        <v>292</v>
      </c>
      <c r="B916" s="168" t="s">
        <v>4759</v>
      </c>
      <c r="C916" s="169" t="s">
        <v>4760</v>
      </c>
      <c r="D916" s="170" t="str">
        <f t="shared" si="40"/>
        <v>EL444450-ST</v>
      </c>
      <c r="E916" s="171" t="s">
        <v>4761</v>
      </c>
      <c r="F916" s="171" t="s">
        <v>132</v>
      </c>
      <c r="G916" s="171" t="s">
        <v>4762</v>
      </c>
      <c r="H916" s="172">
        <v>34.9</v>
      </c>
      <c r="I916" s="125">
        <v>31.99</v>
      </c>
      <c r="J916" s="126">
        <v>31.99</v>
      </c>
      <c r="K916" s="197">
        <v>31.99</v>
      </c>
      <c r="L916" s="247">
        <f t="shared" si="41"/>
        <v>0</v>
      </c>
      <c r="M916" s="214">
        <v>63.99</v>
      </c>
      <c r="N916" s="215">
        <v>1</v>
      </c>
      <c r="O916" s="215">
        <v>8</v>
      </c>
      <c r="P916" s="216"/>
      <c r="Q916" s="217"/>
      <c r="R916" s="38">
        <v>49</v>
      </c>
      <c r="S916" s="215" t="s">
        <v>4763</v>
      </c>
      <c r="T916" s="207" t="s">
        <v>117</v>
      </c>
      <c r="U916" s="238" t="s">
        <v>4764</v>
      </c>
      <c r="V916" s="207" t="s">
        <v>2973</v>
      </c>
      <c r="W916" s="207" t="s">
        <v>120</v>
      </c>
      <c r="X916" s="103">
        <v>41732</v>
      </c>
    </row>
    <row r="917" spans="1:24" s="57" customFormat="1" ht="15" customHeight="1" x14ac:dyDescent="0.2">
      <c r="A917" s="167" t="s">
        <v>292</v>
      </c>
      <c r="B917" s="168" t="s">
        <v>4765</v>
      </c>
      <c r="C917" s="169" t="s">
        <v>4766</v>
      </c>
      <c r="D917" s="170" t="str">
        <f t="shared" si="40"/>
        <v>EL444451-ST</v>
      </c>
      <c r="E917" s="171" t="s">
        <v>4767</v>
      </c>
      <c r="F917" s="171" t="s">
        <v>132</v>
      </c>
      <c r="G917" s="171" t="s">
        <v>828</v>
      </c>
      <c r="H917" s="172">
        <v>34.9</v>
      </c>
      <c r="I917" s="125">
        <v>15.99</v>
      </c>
      <c r="J917" s="126">
        <v>15.99</v>
      </c>
      <c r="K917" s="197">
        <v>15.99</v>
      </c>
      <c r="L917" s="247">
        <f t="shared" si="41"/>
        <v>0</v>
      </c>
      <c r="M917" s="214">
        <v>31.99</v>
      </c>
      <c r="N917" s="215">
        <v>1</v>
      </c>
      <c r="O917" s="215">
        <v>12</v>
      </c>
      <c r="P917" s="216"/>
      <c r="Q917" s="217"/>
      <c r="R917" s="218"/>
      <c r="S917" s="215" t="s">
        <v>4768</v>
      </c>
      <c r="T917" s="207" t="s">
        <v>117</v>
      </c>
      <c r="U917" s="238" t="s">
        <v>4769</v>
      </c>
      <c r="V917" s="207" t="s">
        <v>2336</v>
      </c>
      <c r="W917" s="207" t="s">
        <v>120</v>
      </c>
      <c r="X917" s="103">
        <v>41730</v>
      </c>
    </row>
    <row r="918" spans="1:24" s="57" customFormat="1" ht="15" customHeight="1" x14ac:dyDescent="0.2">
      <c r="A918" s="167" t="s">
        <v>292</v>
      </c>
      <c r="B918" s="168" t="s">
        <v>4770</v>
      </c>
      <c r="C918" s="169" t="s">
        <v>4771</v>
      </c>
      <c r="D918" s="170" t="str">
        <f t="shared" si="40"/>
        <v>EL444452-ST</v>
      </c>
      <c r="E918" s="171" t="s">
        <v>4772</v>
      </c>
      <c r="F918" s="171" t="s">
        <v>132</v>
      </c>
      <c r="G918" s="171" t="s">
        <v>183</v>
      </c>
      <c r="H918" s="172">
        <v>14.9</v>
      </c>
      <c r="I918" s="125">
        <v>12.5</v>
      </c>
      <c r="J918" s="126">
        <v>12.5</v>
      </c>
      <c r="K918" s="197">
        <v>12.5</v>
      </c>
      <c r="L918" s="247">
        <f t="shared" si="41"/>
        <v>0</v>
      </c>
      <c r="M918" s="214">
        <v>24.99</v>
      </c>
      <c r="N918" s="215">
        <v>3</v>
      </c>
      <c r="O918" s="215">
        <v>48</v>
      </c>
      <c r="P918" s="216"/>
      <c r="Q918" s="217"/>
      <c r="R918" s="218"/>
      <c r="S918" s="215" t="s">
        <v>4773</v>
      </c>
      <c r="T918" s="207" t="s">
        <v>117</v>
      </c>
      <c r="U918" s="238" t="s">
        <v>4774</v>
      </c>
      <c r="V918" s="207" t="s">
        <v>183</v>
      </c>
      <c r="W918" s="207" t="s">
        <v>120</v>
      </c>
      <c r="X918" s="103">
        <v>69342</v>
      </c>
    </row>
    <row r="919" spans="1:24" s="57" customFormat="1" ht="15" customHeight="1" x14ac:dyDescent="0.2">
      <c r="A919" s="167" t="s">
        <v>292</v>
      </c>
      <c r="B919" s="168" t="s">
        <v>4775</v>
      </c>
      <c r="C919" s="169" t="s">
        <v>4776</v>
      </c>
      <c r="D919" s="170" t="str">
        <f t="shared" si="40"/>
        <v>EL444453-ST</v>
      </c>
      <c r="E919" s="171" t="s">
        <v>4777</v>
      </c>
      <c r="F919" s="171" t="s">
        <v>113</v>
      </c>
      <c r="G919" s="171" t="s">
        <v>114</v>
      </c>
      <c r="H919" s="172">
        <v>12.5</v>
      </c>
      <c r="I919" s="125">
        <v>12.5</v>
      </c>
      <c r="J919" s="126">
        <v>12.5</v>
      </c>
      <c r="K919" s="197">
        <v>12.5</v>
      </c>
      <c r="L919" s="247">
        <f t="shared" si="41"/>
        <v>0</v>
      </c>
      <c r="M919" s="214">
        <v>24.99</v>
      </c>
      <c r="N919" s="215">
        <v>3</v>
      </c>
      <c r="O919" s="215">
        <v>18</v>
      </c>
      <c r="P919" s="216"/>
      <c r="Q919" s="217"/>
      <c r="R919" s="218"/>
      <c r="S919" s="215" t="s">
        <v>4778</v>
      </c>
      <c r="T919" s="207" t="s">
        <v>117</v>
      </c>
      <c r="U919" s="238" t="s">
        <v>4779</v>
      </c>
      <c r="V919" s="207" t="s">
        <v>298</v>
      </c>
      <c r="W919" s="207" t="s">
        <v>120</v>
      </c>
      <c r="X919" s="103">
        <v>47008</v>
      </c>
    </row>
    <row r="920" spans="1:24" s="57" customFormat="1" ht="15" customHeight="1" x14ac:dyDescent="0.2">
      <c r="A920" s="167" t="s">
        <v>292</v>
      </c>
      <c r="B920" s="168" t="s">
        <v>4780</v>
      </c>
      <c r="C920" s="169" t="s">
        <v>4781</v>
      </c>
      <c r="D920" s="170" t="str">
        <f t="shared" ref="D920:D983" si="42">HYPERLINK(U920,C920)</f>
        <v>EL444454-ST</v>
      </c>
      <c r="E920" s="171" t="s">
        <v>4782</v>
      </c>
      <c r="F920" s="171" t="s">
        <v>113</v>
      </c>
      <c r="G920" s="171" t="s">
        <v>114</v>
      </c>
      <c r="H920" s="172">
        <v>12.5</v>
      </c>
      <c r="I920" s="125">
        <v>12.5</v>
      </c>
      <c r="J920" s="126">
        <v>12.5</v>
      </c>
      <c r="K920" s="197">
        <v>12.5</v>
      </c>
      <c r="L920" s="247">
        <f t="shared" ref="L920:L983" si="43">K920-J920</f>
        <v>0</v>
      </c>
      <c r="M920" s="214">
        <v>24.99</v>
      </c>
      <c r="N920" s="215">
        <v>3</v>
      </c>
      <c r="O920" s="215">
        <v>36</v>
      </c>
      <c r="P920" s="216"/>
      <c r="Q920" s="217"/>
      <c r="R920" s="218"/>
      <c r="S920" s="215" t="s">
        <v>4783</v>
      </c>
      <c r="T920" s="207" t="s">
        <v>117</v>
      </c>
      <c r="U920" s="238" t="s">
        <v>4784</v>
      </c>
      <c r="V920" s="207" t="s">
        <v>315</v>
      </c>
      <c r="W920" s="207" t="s">
        <v>120</v>
      </c>
      <c r="X920" s="103">
        <v>69343</v>
      </c>
    </row>
    <row r="921" spans="1:24" s="57" customFormat="1" ht="15" customHeight="1" x14ac:dyDescent="0.2">
      <c r="A921" s="167" t="s">
        <v>292</v>
      </c>
      <c r="B921" s="168" t="s">
        <v>4785</v>
      </c>
      <c r="C921" s="169" t="s">
        <v>4786</v>
      </c>
      <c r="D921" s="170" t="str">
        <f t="shared" si="42"/>
        <v>EL444455-ST</v>
      </c>
      <c r="E921" s="171" t="s">
        <v>4787</v>
      </c>
      <c r="F921" s="171" t="s">
        <v>113</v>
      </c>
      <c r="G921" s="171" t="s">
        <v>114</v>
      </c>
      <c r="H921" s="172">
        <v>12.5</v>
      </c>
      <c r="I921" s="125">
        <v>12.5</v>
      </c>
      <c r="J921" s="126">
        <v>12.5</v>
      </c>
      <c r="K921" s="197">
        <v>12.5</v>
      </c>
      <c r="L921" s="247">
        <f t="shared" si="43"/>
        <v>0</v>
      </c>
      <c r="M921" s="214">
        <v>24.99</v>
      </c>
      <c r="N921" s="215">
        <v>3</v>
      </c>
      <c r="O921" s="215">
        <v>24</v>
      </c>
      <c r="P921" s="216"/>
      <c r="Q921" s="217"/>
      <c r="R921" s="38">
        <v>78</v>
      </c>
      <c r="S921" s="215" t="s">
        <v>4788</v>
      </c>
      <c r="T921" s="207" t="s">
        <v>117</v>
      </c>
      <c r="U921" s="238" t="s">
        <v>4789</v>
      </c>
      <c r="V921" s="207" t="s">
        <v>509</v>
      </c>
      <c r="W921" s="207" t="s">
        <v>120</v>
      </c>
      <c r="X921" s="103">
        <v>58904</v>
      </c>
    </row>
    <row r="922" spans="1:24" s="57" customFormat="1" ht="15" customHeight="1" x14ac:dyDescent="0.2">
      <c r="A922" s="167" t="s">
        <v>163</v>
      </c>
      <c r="B922" s="168" t="s">
        <v>4790</v>
      </c>
      <c r="C922" s="169" t="s">
        <v>4791</v>
      </c>
      <c r="D922" s="170" t="str">
        <f t="shared" si="42"/>
        <v>EL444465-ST</v>
      </c>
      <c r="E922" s="171" t="s">
        <v>4792</v>
      </c>
      <c r="F922" s="171" t="s">
        <v>113</v>
      </c>
      <c r="G922" s="171" t="s">
        <v>114</v>
      </c>
      <c r="H922" s="172">
        <v>14.9</v>
      </c>
      <c r="I922" s="125">
        <v>12.5</v>
      </c>
      <c r="J922" s="126">
        <v>12.5</v>
      </c>
      <c r="K922" s="197">
        <v>12.5</v>
      </c>
      <c r="L922" s="247">
        <f t="shared" si="43"/>
        <v>0</v>
      </c>
      <c r="M922" s="214">
        <v>24.99</v>
      </c>
      <c r="N922" s="215">
        <v>3</v>
      </c>
      <c r="O922" s="215">
        <v>48</v>
      </c>
      <c r="P922" s="216"/>
      <c r="Q922" s="217"/>
      <c r="R922" s="218"/>
      <c r="S922" s="215" t="s">
        <v>4793</v>
      </c>
      <c r="T922" s="207" t="s">
        <v>117</v>
      </c>
      <c r="U922" s="238" t="s">
        <v>4794</v>
      </c>
      <c r="V922" s="207" t="s">
        <v>1461</v>
      </c>
      <c r="W922" s="207" t="s">
        <v>120</v>
      </c>
      <c r="X922" s="103">
        <v>69344</v>
      </c>
    </row>
    <row r="923" spans="1:24" s="57" customFormat="1" ht="15" customHeight="1" x14ac:dyDescent="0.2">
      <c r="A923" s="167" t="s">
        <v>163</v>
      </c>
      <c r="B923" s="168" t="s">
        <v>4795</v>
      </c>
      <c r="C923" s="169" t="s">
        <v>4796</v>
      </c>
      <c r="D923" s="170" t="str">
        <f t="shared" si="42"/>
        <v>EL444473-ST</v>
      </c>
      <c r="E923" s="171" t="s">
        <v>4797</v>
      </c>
      <c r="F923" s="171" t="s">
        <v>378</v>
      </c>
      <c r="G923" s="171" t="s">
        <v>379</v>
      </c>
      <c r="H923" s="172">
        <v>34.950000000000003</v>
      </c>
      <c r="I923" s="125">
        <v>15.99</v>
      </c>
      <c r="J923" s="126">
        <v>15.99</v>
      </c>
      <c r="K923" s="197">
        <v>15.99</v>
      </c>
      <c r="L923" s="247">
        <f t="shared" si="43"/>
        <v>0</v>
      </c>
      <c r="M923" s="214">
        <v>31.99</v>
      </c>
      <c r="N923" s="215">
        <v>1</v>
      </c>
      <c r="O923" s="215">
        <v>12</v>
      </c>
      <c r="P923" s="216"/>
      <c r="Q923" s="217"/>
      <c r="R923" s="218"/>
      <c r="S923" s="215" t="s">
        <v>4798</v>
      </c>
      <c r="T923" s="207" t="s">
        <v>117</v>
      </c>
      <c r="U923" s="238" t="s">
        <v>4799</v>
      </c>
      <c r="V923" s="207" t="s">
        <v>382</v>
      </c>
      <c r="W923" s="207" t="s">
        <v>120</v>
      </c>
      <c r="X923" s="103">
        <v>58960</v>
      </c>
    </row>
    <row r="924" spans="1:24" s="57" customFormat="1" ht="15" customHeight="1" x14ac:dyDescent="0.2">
      <c r="A924" s="167" t="s">
        <v>163</v>
      </c>
      <c r="B924" s="168" t="s">
        <v>4800</v>
      </c>
      <c r="C924" s="169" t="s">
        <v>4801</v>
      </c>
      <c r="D924" s="170" t="str">
        <f t="shared" si="42"/>
        <v>EL444482-ST</v>
      </c>
      <c r="E924" s="171" t="s">
        <v>4802</v>
      </c>
      <c r="F924" s="171" t="s">
        <v>113</v>
      </c>
      <c r="G924" s="171" t="s">
        <v>114</v>
      </c>
      <c r="H924" s="172">
        <v>14.9</v>
      </c>
      <c r="I924" s="125">
        <v>10.5</v>
      </c>
      <c r="J924" s="126">
        <v>10.5</v>
      </c>
      <c r="K924" s="197">
        <v>10.5</v>
      </c>
      <c r="L924" s="247">
        <f t="shared" si="43"/>
        <v>0</v>
      </c>
      <c r="M924" s="214">
        <v>20.99</v>
      </c>
      <c r="N924" s="215">
        <v>3</v>
      </c>
      <c r="O924" s="215">
        <v>48</v>
      </c>
      <c r="P924" s="216"/>
      <c r="Q924" s="217"/>
      <c r="R924" s="218"/>
      <c r="S924" s="215" t="s">
        <v>4803</v>
      </c>
      <c r="T924" s="207" t="s">
        <v>117</v>
      </c>
      <c r="U924" s="238" t="s">
        <v>4804</v>
      </c>
      <c r="V924" s="207" t="s">
        <v>315</v>
      </c>
      <c r="W924" s="207" t="s">
        <v>120</v>
      </c>
      <c r="X924" s="103">
        <v>47007</v>
      </c>
    </row>
    <row r="925" spans="1:24" s="57" customFormat="1" ht="15" customHeight="1" x14ac:dyDescent="0.2">
      <c r="A925" s="167" t="s">
        <v>163</v>
      </c>
      <c r="B925" s="168" t="s">
        <v>4805</v>
      </c>
      <c r="C925" s="169" t="s">
        <v>4806</v>
      </c>
      <c r="D925" s="170" t="str">
        <f t="shared" si="42"/>
        <v>EL444489-ST</v>
      </c>
      <c r="E925" s="171" t="s">
        <v>4807</v>
      </c>
      <c r="F925" s="171" t="s">
        <v>113</v>
      </c>
      <c r="G925" s="171" t="s">
        <v>114</v>
      </c>
      <c r="H925" s="172">
        <v>29.9</v>
      </c>
      <c r="I925" s="125">
        <v>14.99</v>
      </c>
      <c r="J925" s="126">
        <v>14.99</v>
      </c>
      <c r="K925" s="197">
        <v>7.49</v>
      </c>
      <c r="L925" s="247">
        <f t="shared" si="43"/>
        <v>-7.5</v>
      </c>
      <c r="M925" s="214">
        <v>29.99</v>
      </c>
      <c r="N925" s="215">
        <v>2</v>
      </c>
      <c r="O925" s="215">
        <v>8</v>
      </c>
      <c r="P925" s="216"/>
      <c r="Q925" s="217"/>
      <c r="R925" s="218"/>
      <c r="S925" s="215" t="s">
        <v>4808</v>
      </c>
      <c r="T925" s="207" t="s">
        <v>514</v>
      </c>
      <c r="U925" s="239" t="s">
        <v>4809</v>
      </c>
      <c r="V925" s="207" t="s">
        <v>479</v>
      </c>
      <c r="W925" s="207" t="s">
        <v>120</v>
      </c>
      <c r="X925" s="33">
        <v>69347</v>
      </c>
    </row>
    <row r="926" spans="1:24" s="57" customFormat="1" ht="15" customHeight="1" x14ac:dyDescent="0.2">
      <c r="A926" s="167" t="s">
        <v>169</v>
      </c>
      <c r="B926" s="168" t="s">
        <v>4810</v>
      </c>
      <c r="C926" s="169" t="s">
        <v>4811</v>
      </c>
      <c r="D926" s="170" t="str">
        <f t="shared" si="42"/>
        <v>EL444536-ST</v>
      </c>
      <c r="E926" s="171" t="s">
        <v>4812</v>
      </c>
      <c r="F926" s="171" t="s">
        <v>113</v>
      </c>
      <c r="G926" s="171" t="s">
        <v>114</v>
      </c>
      <c r="H926" s="172">
        <v>10.95</v>
      </c>
      <c r="I926" s="125">
        <v>12.5</v>
      </c>
      <c r="J926" s="126">
        <v>12.5</v>
      </c>
      <c r="K926" s="197">
        <v>12.5</v>
      </c>
      <c r="L926" s="247">
        <f t="shared" si="43"/>
        <v>0</v>
      </c>
      <c r="M926" s="214">
        <v>24.99</v>
      </c>
      <c r="N926" s="215">
        <v>3</v>
      </c>
      <c r="O926" s="215">
        <v>48</v>
      </c>
      <c r="P926" s="216"/>
      <c r="Q926" s="217"/>
      <c r="R926" s="218"/>
      <c r="S926" s="215" t="s">
        <v>4813</v>
      </c>
      <c r="T926" s="207" t="s">
        <v>117</v>
      </c>
      <c r="U926" s="238" t="s">
        <v>4814</v>
      </c>
      <c r="V926" s="207" t="s">
        <v>4815</v>
      </c>
      <c r="W926" s="207" t="s">
        <v>120</v>
      </c>
      <c r="X926" s="103">
        <v>65267</v>
      </c>
    </row>
    <row r="927" spans="1:24" s="57" customFormat="1" ht="15" customHeight="1" x14ac:dyDescent="0.2">
      <c r="A927" s="167" t="s">
        <v>268</v>
      </c>
      <c r="B927" s="168" t="s">
        <v>4816</v>
      </c>
      <c r="C927" s="169" t="s">
        <v>4817</v>
      </c>
      <c r="D927" s="170" t="str">
        <f t="shared" si="42"/>
        <v>EL444539-ST</v>
      </c>
      <c r="E927" s="171" t="s">
        <v>4818</v>
      </c>
      <c r="F927" s="171" t="s">
        <v>113</v>
      </c>
      <c r="G927" s="171" t="s">
        <v>114</v>
      </c>
      <c r="H927" s="172">
        <v>15.5</v>
      </c>
      <c r="I927" s="125">
        <v>10.99</v>
      </c>
      <c r="J927" s="126">
        <v>10.99</v>
      </c>
      <c r="K927" s="197">
        <v>10.99</v>
      </c>
      <c r="L927" s="247">
        <f t="shared" si="43"/>
        <v>0</v>
      </c>
      <c r="M927" s="214">
        <v>21.99</v>
      </c>
      <c r="N927" s="215">
        <v>3</v>
      </c>
      <c r="O927" s="215">
        <v>48</v>
      </c>
      <c r="P927" s="216"/>
      <c r="Q927" s="217"/>
      <c r="R927" s="218"/>
      <c r="S927" s="215" t="s">
        <v>4819</v>
      </c>
      <c r="T927" s="207" t="s">
        <v>117</v>
      </c>
      <c r="U927" s="238" t="s">
        <v>4820</v>
      </c>
      <c r="V927" s="207" t="s">
        <v>4821</v>
      </c>
      <c r="W927" s="207" t="s">
        <v>120</v>
      </c>
      <c r="X927" s="103">
        <v>58901</v>
      </c>
    </row>
    <row r="928" spans="1:24" s="57" customFormat="1" ht="15" customHeight="1" x14ac:dyDescent="0.2">
      <c r="A928" s="167" t="s">
        <v>163</v>
      </c>
      <c r="B928" s="168" t="s">
        <v>4822</v>
      </c>
      <c r="C928" s="169" t="s">
        <v>4823</v>
      </c>
      <c r="D928" s="170" t="str">
        <f t="shared" si="42"/>
        <v>EL444562-ST</v>
      </c>
      <c r="E928" s="171" t="s">
        <v>4824</v>
      </c>
      <c r="F928" s="171" t="s">
        <v>2486</v>
      </c>
      <c r="G928" s="171" t="s">
        <v>2487</v>
      </c>
      <c r="H928" s="175">
        <v>5.95</v>
      </c>
      <c r="I928" s="127">
        <v>2.99</v>
      </c>
      <c r="J928" s="126">
        <v>2.99</v>
      </c>
      <c r="K928" s="197">
        <v>2.99</v>
      </c>
      <c r="L928" s="248">
        <f t="shared" si="43"/>
        <v>0</v>
      </c>
      <c r="M928" s="214">
        <v>5.99</v>
      </c>
      <c r="N928" s="215">
        <v>12</v>
      </c>
      <c r="O928" s="215">
        <v>24</v>
      </c>
      <c r="P928" s="216"/>
      <c r="Q928" s="219"/>
      <c r="R928" s="218"/>
      <c r="S928" s="215" t="s">
        <v>4825</v>
      </c>
      <c r="T928" s="207" t="s">
        <v>514</v>
      </c>
      <c r="U928" s="243" t="s">
        <v>4826</v>
      </c>
      <c r="V928" s="207" t="s">
        <v>2487</v>
      </c>
      <c r="W928" s="207" t="s">
        <v>1331</v>
      </c>
      <c r="X928" s="33">
        <v>69348</v>
      </c>
    </row>
    <row r="929" spans="1:24" s="57" customFormat="1" ht="15" customHeight="1" x14ac:dyDescent="0.2">
      <c r="A929" s="173" t="s">
        <v>346</v>
      </c>
      <c r="B929" s="168" t="s">
        <v>4827</v>
      </c>
      <c r="C929" s="169" t="s">
        <v>4828</v>
      </c>
      <c r="D929" s="157" t="s">
        <v>4829</v>
      </c>
      <c r="E929" s="171" t="s">
        <v>4830</v>
      </c>
      <c r="F929" s="171" t="s">
        <v>132</v>
      </c>
      <c r="G929" s="171" t="s">
        <v>2885</v>
      </c>
      <c r="H929" s="175"/>
      <c r="I929" s="127"/>
      <c r="J929" s="126"/>
      <c r="K929" s="197">
        <v>24.99</v>
      </c>
      <c r="L929" s="250"/>
      <c r="M929" s="223">
        <v>49.99</v>
      </c>
      <c r="N929" s="224">
        <v>1</v>
      </c>
      <c r="O929" s="224"/>
      <c r="P929" s="216"/>
      <c r="Q929" s="225"/>
      <c r="R929" s="218"/>
      <c r="S929" s="226">
        <v>618480046434</v>
      </c>
      <c r="T929" s="171" t="s">
        <v>198</v>
      </c>
      <c r="U929" s="236"/>
      <c r="V929" s="232"/>
      <c r="W929" s="171" t="s">
        <v>120</v>
      </c>
      <c r="X929" s="103"/>
    </row>
    <row r="930" spans="1:24" s="57" customFormat="1" ht="15" customHeight="1" x14ac:dyDescent="0.2">
      <c r="A930" s="167" t="s">
        <v>200</v>
      </c>
      <c r="B930" s="168" t="s">
        <v>4831</v>
      </c>
      <c r="C930" s="169" t="s">
        <v>4832</v>
      </c>
      <c r="D930" s="170" t="str">
        <f t="shared" ref="D930:D961" si="44">HYPERLINK(U930,C930)</f>
        <v>EL444568-ST</v>
      </c>
      <c r="E930" s="171" t="s">
        <v>4833</v>
      </c>
      <c r="F930" s="171" t="s">
        <v>132</v>
      </c>
      <c r="G930" s="171" t="s">
        <v>828</v>
      </c>
      <c r="H930" s="172">
        <v>14.99</v>
      </c>
      <c r="I930" s="125">
        <v>15.99</v>
      </c>
      <c r="J930" s="126">
        <v>15.99</v>
      </c>
      <c r="K930" s="197">
        <v>15.99</v>
      </c>
      <c r="L930" s="247">
        <f t="shared" ref="L930:L961" si="45">K930-J930</f>
        <v>0</v>
      </c>
      <c r="M930" s="214">
        <v>31.99</v>
      </c>
      <c r="N930" s="215">
        <v>3</v>
      </c>
      <c r="O930" s="215">
        <v>36</v>
      </c>
      <c r="P930" s="216"/>
      <c r="Q930" s="217"/>
      <c r="R930" s="218"/>
      <c r="S930" s="215" t="s">
        <v>4834</v>
      </c>
      <c r="T930" s="207" t="s">
        <v>198</v>
      </c>
      <c r="U930" s="238" t="s">
        <v>4835</v>
      </c>
      <c r="V930" s="207" t="s">
        <v>798</v>
      </c>
      <c r="W930" s="207" t="s">
        <v>120</v>
      </c>
      <c r="X930" s="103">
        <v>78412</v>
      </c>
    </row>
    <row r="931" spans="1:24" s="57" customFormat="1" ht="15" customHeight="1" x14ac:dyDescent="0.2">
      <c r="A931" s="173" t="s">
        <v>346</v>
      </c>
      <c r="B931" s="168" t="s">
        <v>4836</v>
      </c>
      <c r="C931" s="169" t="s">
        <v>4837</v>
      </c>
      <c r="D931" s="157" t="str">
        <f t="shared" si="44"/>
        <v>EL444569-ST</v>
      </c>
      <c r="E931" s="171" t="s">
        <v>4838</v>
      </c>
      <c r="F931" s="171" t="s">
        <v>132</v>
      </c>
      <c r="G931" s="171" t="s">
        <v>2343</v>
      </c>
      <c r="H931" s="175"/>
      <c r="I931" s="127"/>
      <c r="J931" s="126"/>
      <c r="K931" s="197">
        <v>29.99</v>
      </c>
      <c r="L931" s="250">
        <f t="shared" si="45"/>
        <v>29.99</v>
      </c>
      <c r="M931" s="223">
        <v>49.99</v>
      </c>
      <c r="N931" s="224">
        <v>1</v>
      </c>
      <c r="O931" s="224"/>
      <c r="P931" s="216"/>
      <c r="Q931" s="225"/>
      <c r="R931" s="218"/>
      <c r="S931" s="226">
        <v>618480046632</v>
      </c>
      <c r="T931" s="171" t="s">
        <v>198</v>
      </c>
      <c r="U931" s="236"/>
      <c r="V931" s="232"/>
      <c r="W931" s="171" t="s">
        <v>120</v>
      </c>
      <c r="X931" s="103"/>
    </row>
    <row r="932" spans="1:24" s="57" customFormat="1" ht="15" customHeight="1" x14ac:dyDescent="0.2">
      <c r="A932" s="173" t="s">
        <v>346</v>
      </c>
      <c r="B932" s="168" t="s">
        <v>4839</v>
      </c>
      <c r="C932" s="169" t="s">
        <v>4840</v>
      </c>
      <c r="D932" s="170" t="str">
        <f t="shared" si="44"/>
        <v>EL444570-ST</v>
      </c>
      <c r="E932" s="171" t="s">
        <v>4841</v>
      </c>
      <c r="F932" s="171" t="s">
        <v>132</v>
      </c>
      <c r="G932" s="174" t="s">
        <v>1186</v>
      </c>
      <c r="H932" s="172">
        <v>46.5</v>
      </c>
      <c r="I932" s="125"/>
      <c r="J932" s="126"/>
      <c r="K932" s="197">
        <v>46.5</v>
      </c>
      <c r="L932" s="247">
        <f t="shared" si="45"/>
        <v>46.5</v>
      </c>
      <c r="M932" s="214">
        <v>79.989999999999995</v>
      </c>
      <c r="N932" s="215">
        <v>1</v>
      </c>
      <c r="O932" s="215"/>
      <c r="P932" s="216"/>
      <c r="Q932" s="217"/>
      <c r="R932" s="218"/>
      <c r="S932" s="215">
        <v>618480046649</v>
      </c>
      <c r="T932" s="207" t="s">
        <v>867</v>
      </c>
      <c r="U932" s="238"/>
      <c r="V932" s="207"/>
      <c r="W932" s="207" t="s">
        <v>120</v>
      </c>
      <c r="X932" s="103" t="e">
        <v>#N/A</v>
      </c>
    </row>
    <row r="933" spans="1:24" s="57" customFormat="1" ht="15" customHeight="1" x14ac:dyDescent="0.2">
      <c r="A933" s="167" t="s">
        <v>169</v>
      </c>
      <c r="B933" s="168" t="s">
        <v>4842</v>
      </c>
      <c r="C933" s="169" t="s">
        <v>4843</v>
      </c>
      <c r="D933" s="170" t="str">
        <f t="shared" si="44"/>
        <v>EL451001-ST</v>
      </c>
      <c r="E933" s="171" t="s">
        <v>4844</v>
      </c>
      <c r="F933" s="171" t="s">
        <v>113</v>
      </c>
      <c r="G933" s="171" t="s">
        <v>114</v>
      </c>
      <c r="H933" s="172">
        <v>2.95</v>
      </c>
      <c r="I933" s="125">
        <v>3.5</v>
      </c>
      <c r="J933" s="126">
        <v>3.5</v>
      </c>
      <c r="K933" s="197">
        <v>3.5</v>
      </c>
      <c r="L933" s="247">
        <f t="shared" si="45"/>
        <v>0</v>
      </c>
      <c r="M933" s="214">
        <v>6.99</v>
      </c>
      <c r="N933" s="215">
        <v>3</v>
      </c>
      <c r="O933" s="215">
        <v>500</v>
      </c>
      <c r="P933" s="216"/>
      <c r="Q933" s="217"/>
      <c r="R933" s="218"/>
      <c r="S933" s="215" t="s">
        <v>4845</v>
      </c>
      <c r="T933" s="207" t="s">
        <v>117</v>
      </c>
      <c r="U933" s="238" t="s">
        <v>4846</v>
      </c>
      <c r="V933" s="207" t="s">
        <v>531</v>
      </c>
      <c r="W933" s="207" t="s">
        <v>120</v>
      </c>
      <c r="X933" s="103">
        <v>68268</v>
      </c>
    </row>
    <row r="934" spans="1:24" s="57" customFormat="1" ht="15" customHeight="1" x14ac:dyDescent="0.2">
      <c r="A934" s="167" t="s">
        <v>192</v>
      </c>
      <c r="B934" s="168" t="s">
        <v>4847</v>
      </c>
      <c r="C934" s="169" t="s">
        <v>4848</v>
      </c>
      <c r="D934" s="170" t="str">
        <f t="shared" si="44"/>
        <v>EL451204-ST</v>
      </c>
      <c r="E934" s="171" t="s">
        <v>4849</v>
      </c>
      <c r="F934" s="171" t="s">
        <v>113</v>
      </c>
      <c r="G934" s="171" t="s">
        <v>114</v>
      </c>
      <c r="H934" s="172">
        <v>12.5</v>
      </c>
      <c r="I934" s="125">
        <v>12.5</v>
      </c>
      <c r="J934" s="126">
        <v>12.5</v>
      </c>
      <c r="K934" s="197">
        <v>9.99</v>
      </c>
      <c r="L934" s="247">
        <f t="shared" si="45"/>
        <v>-2.5099999999999998</v>
      </c>
      <c r="M934" s="214">
        <v>19.989999999999998</v>
      </c>
      <c r="N934" s="215">
        <v>3</v>
      </c>
      <c r="O934" s="215">
        <v>48</v>
      </c>
      <c r="P934" s="216"/>
      <c r="Q934" s="217"/>
      <c r="R934" s="218"/>
      <c r="S934" s="215" t="s">
        <v>4850</v>
      </c>
      <c r="T934" s="207" t="s">
        <v>198</v>
      </c>
      <c r="U934" s="238" t="s">
        <v>4851</v>
      </c>
      <c r="V934" s="207" t="s">
        <v>119</v>
      </c>
      <c r="W934" s="207" t="s">
        <v>120</v>
      </c>
      <c r="X934" s="103">
        <v>78419</v>
      </c>
    </row>
    <row r="935" spans="1:24" s="57" customFormat="1" ht="15" customHeight="1" x14ac:dyDescent="0.2">
      <c r="A935" s="167" t="s">
        <v>200</v>
      </c>
      <c r="B935" s="168" t="s">
        <v>4852</v>
      </c>
      <c r="C935" s="169" t="s">
        <v>4853</v>
      </c>
      <c r="D935" s="170" t="str">
        <f t="shared" si="44"/>
        <v>EL451300-ST</v>
      </c>
      <c r="E935" s="171" t="s">
        <v>4854</v>
      </c>
      <c r="F935" s="171" t="s">
        <v>113</v>
      </c>
      <c r="G935" s="171" t="s">
        <v>114</v>
      </c>
      <c r="H935" s="172">
        <v>8.9499999999999993</v>
      </c>
      <c r="I935" s="125">
        <v>9.5</v>
      </c>
      <c r="J935" s="126">
        <v>9.5</v>
      </c>
      <c r="K935" s="197">
        <v>9.5</v>
      </c>
      <c r="L935" s="247">
        <f t="shared" si="45"/>
        <v>0</v>
      </c>
      <c r="M935" s="214">
        <v>18.989999999999998</v>
      </c>
      <c r="N935" s="215">
        <v>3</v>
      </c>
      <c r="O935" s="215">
        <v>48</v>
      </c>
      <c r="P935" s="216"/>
      <c r="Q935" s="217"/>
      <c r="R935" s="218"/>
      <c r="S935" s="215" t="s">
        <v>4855</v>
      </c>
      <c r="T935" s="207" t="s">
        <v>117</v>
      </c>
      <c r="U935" s="238" t="s">
        <v>4856</v>
      </c>
      <c r="V935" s="207" t="s">
        <v>4857</v>
      </c>
      <c r="W935" s="207" t="s">
        <v>120</v>
      </c>
      <c r="X935" s="103">
        <v>72260</v>
      </c>
    </row>
    <row r="936" spans="1:24" s="57" customFormat="1" ht="15" customHeight="1" x14ac:dyDescent="0.2">
      <c r="A936" s="167" t="s">
        <v>200</v>
      </c>
      <c r="B936" s="168" t="s">
        <v>4858</v>
      </c>
      <c r="C936" s="169" t="s">
        <v>4859</v>
      </c>
      <c r="D936" s="170" t="str">
        <f t="shared" si="44"/>
        <v>EL451307-ST</v>
      </c>
      <c r="E936" s="171" t="s">
        <v>4860</v>
      </c>
      <c r="F936" s="171" t="s">
        <v>113</v>
      </c>
      <c r="G936" s="171" t="s">
        <v>4861</v>
      </c>
      <c r="H936" s="172">
        <v>8.5</v>
      </c>
      <c r="I936" s="125">
        <v>8.99</v>
      </c>
      <c r="J936" s="126">
        <v>8.99</v>
      </c>
      <c r="K936" s="197">
        <v>8.99</v>
      </c>
      <c r="L936" s="247">
        <f t="shared" si="45"/>
        <v>0</v>
      </c>
      <c r="M936" s="214">
        <v>17.989999999999998</v>
      </c>
      <c r="N936" s="215">
        <v>3</v>
      </c>
      <c r="O936" s="215">
        <v>48</v>
      </c>
      <c r="P936" s="216"/>
      <c r="Q936" s="217"/>
      <c r="R936" s="218"/>
      <c r="S936" s="215" t="s">
        <v>4862</v>
      </c>
      <c r="T936" s="207" t="s">
        <v>117</v>
      </c>
      <c r="U936" s="238" t="s">
        <v>4863</v>
      </c>
      <c r="V936" s="207" t="s">
        <v>4864</v>
      </c>
      <c r="W936" s="207" t="s">
        <v>120</v>
      </c>
      <c r="X936" s="103">
        <v>71246</v>
      </c>
    </row>
    <row r="937" spans="1:24" s="57" customFormat="1" ht="15" customHeight="1" x14ac:dyDescent="0.2">
      <c r="A937" s="167" t="s">
        <v>200</v>
      </c>
      <c r="B937" s="168" t="s">
        <v>4865</v>
      </c>
      <c r="C937" s="169" t="s">
        <v>4866</v>
      </c>
      <c r="D937" s="170" t="str">
        <f t="shared" si="44"/>
        <v>EL451308-ST</v>
      </c>
      <c r="E937" s="171" t="s">
        <v>4867</v>
      </c>
      <c r="F937" s="171" t="s">
        <v>113</v>
      </c>
      <c r="G937" s="171" t="s">
        <v>4861</v>
      </c>
      <c r="H937" s="172">
        <v>6.5</v>
      </c>
      <c r="I937" s="125">
        <v>6.99</v>
      </c>
      <c r="J937" s="126">
        <v>6.99</v>
      </c>
      <c r="K937" s="197">
        <v>6.99</v>
      </c>
      <c r="L937" s="247">
        <f t="shared" si="45"/>
        <v>0</v>
      </c>
      <c r="M937" s="214">
        <v>13.99</v>
      </c>
      <c r="N937" s="215">
        <v>3</v>
      </c>
      <c r="O937" s="215">
        <v>48</v>
      </c>
      <c r="P937" s="216"/>
      <c r="Q937" s="217"/>
      <c r="R937" s="218"/>
      <c r="S937" s="215" t="s">
        <v>4868</v>
      </c>
      <c r="T937" s="207" t="s">
        <v>117</v>
      </c>
      <c r="U937" s="238" t="s">
        <v>4869</v>
      </c>
      <c r="V937" s="207" t="s">
        <v>4870</v>
      </c>
      <c r="W937" s="207" t="s">
        <v>120</v>
      </c>
      <c r="X937" s="103">
        <v>71722</v>
      </c>
    </row>
    <row r="938" spans="1:24" s="57" customFormat="1" ht="15" customHeight="1" x14ac:dyDescent="0.2">
      <c r="A938" s="167" t="s">
        <v>200</v>
      </c>
      <c r="B938" s="168" t="s">
        <v>4871</v>
      </c>
      <c r="C938" s="169" t="s">
        <v>4872</v>
      </c>
      <c r="D938" s="170" t="str">
        <f t="shared" si="44"/>
        <v>EL451309-ST</v>
      </c>
      <c r="E938" s="171" t="s">
        <v>4873</v>
      </c>
      <c r="F938" s="171" t="s">
        <v>113</v>
      </c>
      <c r="G938" s="171" t="s">
        <v>4861</v>
      </c>
      <c r="H938" s="172">
        <v>8.5</v>
      </c>
      <c r="I938" s="125">
        <v>8.99</v>
      </c>
      <c r="J938" s="126">
        <v>8.99</v>
      </c>
      <c r="K938" s="197">
        <v>8.99</v>
      </c>
      <c r="L938" s="247">
        <f t="shared" si="45"/>
        <v>0</v>
      </c>
      <c r="M938" s="214">
        <v>19.989999999999998</v>
      </c>
      <c r="N938" s="215">
        <v>3</v>
      </c>
      <c r="O938" s="215">
        <v>96</v>
      </c>
      <c r="P938" s="216"/>
      <c r="Q938" s="217"/>
      <c r="R938" s="218"/>
      <c r="S938" s="215" t="s">
        <v>4874</v>
      </c>
      <c r="T938" s="207" t="s">
        <v>117</v>
      </c>
      <c r="U938" s="238" t="s">
        <v>4875</v>
      </c>
      <c r="V938" s="207" t="s">
        <v>4876</v>
      </c>
      <c r="W938" s="207" t="s">
        <v>120</v>
      </c>
      <c r="X938" s="103">
        <v>74782</v>
      </c>
    </row>
    <row r="939" spans="1:24" s="57" customFormat="1" ht="15" customHeight="1" x14ac:dyDescent="0.2">
      <c r="A939" s="167" t="s">
        <v>200</v>
      </c>
      <c r="B939" s="168" t="s">
        <v>4877</v>
      </c>
      <c r="C939" s="169" t="s">
        <v>4878</v>
      </c>
      <c r="D939" s="170" t="str">
        <f t="shared" si="44"/>
        <v>EL451310-ST</v>
      </c>
      <c r="E939" s="171" t="s">
        <v>4879</v>
      </c>
      <c r="F939" s="171" t="s">
        <v>113</v>
      </c>
      <c r="G939" s="171" t="s">
        <v>971</v>
      </c>
      <c r="H939" s="172">
        <v>9.99</v>
      </c>
      <c r="I939" s="125">
        <v>10.99</v>
      </c>
      <c r="J939" s="126">
        <v>10.99</v>
      </c>
      <c r="K939" s="197">
        <v>10.99</v>
      </c>
      <c r="L939" s="247">
        <f t="shared" si="45"/>
        <v>0</v>
      </c>
      <c r="M939" s="214">
        <v>21.99</v>
      </c>
      <c r="N939" s="215">
        <v>3</v>
      </c>
      <c r="O939" s="215">
        <v>48</v>
      </c>
      <c r="P939" s="216"/>
      <c r="Q939" s="217"/>
      <c r="R939" s="218"/>
      <c r="S939" s="215" t="s">
        <v>4880</v>
      </c>
      <c r="T939" s="207" t="s">
        <v>117</v>
      </c>
      <c r="U939" s="238" t="s">
        <v>4881</v>
      </c>
      <c r="V939" s="207" t="s">
        <v>974</v>
      </c>
      <c r="W939" s="207" t="s">
        <v>120</v>
      </c>
      <c r="X939" s="103">
        <v>74767</v>
      </c>
    </row>
    <row r="940" spans="1:24" s="57" customFormat="1" ht="15" customHeight="1" x14ac:dyDescent="0.2">
      <c r="A940" s="167" t="s">
        <v>200</v>
      </c>
      <c r="B940" s="168" t="s">
        <v>4882</v>
      </c>
      <c r="C940" s="169" t="s">
        <v>4883</v>
      </c>
      <c r="D940" s="170" t="str">
        <f t="shared" si="44"/>
        <v>EL451311-ST</v>
      </c>
      <c r="E940" s="171" t="s">
        <v>4884</v>
      </c>
      <c r="F940" s="171" t="s">
        <v>113</v>
      </c>
      <c r="G940" s="171" t="s">
        <v>971</v>
      </c>
      <c r="H940" s="172">
        <v>6.5</v>
      </c>
      <c r="I940" s="125">
        <v>6.99</v>
      </c>
      <c r="J940" s="126">
        <v>6.99</v>
      </c>
      <c r="K940" s="197">
        <v>6.99</v>
      </c>
      <c r="L940" s="247">
        <f t="shared" si="45"/>
        <v>0</v>
      </c>
      <c r="M940" s="214">
        <v>13.99</v>
      </c>
      <c r="N940" s="215">
        <v>3</v>
      </c>
      <c r="O940" s="215">
        <v>48</v>
      </c>
      <c r="P940" s="216"/>
      <c r="Q940" s="217"/>
      <c r="R940" s="218"/>
      <c r="S940" s="215" t="s">
        <v>4885</v>
      </c>
      <c r="T940" s="207" t="s">
        <v>117</v>
      </c>
      <c r="U940" s="238" t="s">
        <v>4886</v>
      </c>
      <c r="V940" s="207" t="s">
        <v>581</v>
      </c>
      <c r="W940" s="207" t="s">
        <v>120</v>
      </c>
      <c r="X940" s="103">
        <v>71135</v>
      </c>
    </row>
    <row r="941" spans="1:24" s="57" customFormat="1" ht="15" customHeight="1" x14ac:dyDescent="0.2">
      <c r="A941" s="167" t="s">
        <v>200</v>
      </c>
      <c r="B941" s="168" t="s">
        <v>4887</v>
      </c>
      <c r="C941" s="169" t="s">
        <v>4888</v>
      </c>
      <c r="D941" s="170" t="str">
        <f t="shared" si="44"/>
        <v>EL451312-ST</v>
      </c>
      <c r="E941" s="171" t="s">
        <v>4889</v>
      </c>
      <c r="F941" s="171" t="s">
        <v>113</v>
      </c>
      <c r="G941" s="171" t="s">
        <v>971</v>
      </c>
      <c r="H941" s="172">
        <v>8.9499999999999993</v>
      </c>
      <c r="I941" s="125">
        <v>9.5</v>
      </c>
      <c r="J941" s="126">
        <v>9.5</v>
      </c>
      <c r="K941" s="197">
        <v>9.5</v>
      </c>
      <c r="L941" s="247">
        <f t="shared" si="45"/>
        <v>0</v>
      </c>
      <c r="M941" s="214">
        <v>18.989999999999998</v>
      </c>
      <c r="N941" s="215">
        <v>3</v>
      </c>
      <c r="O941" s="215">
        <v>36</v>
      </c>
      <c r="P941" s="216"/>
      <c r="Q941" s="217"/>
      <c r="R941" s="218"/>
      <c r="S941" s="215" t="s">
        <v>4890</v>
      </c>
      <c r="T941" s="207" t="s">
        <v>117</v>
      </c>
      <c r="U941" s="238" t="s">
        <v>4891</v>
      </c>
      <c r="V941" s="207" t="s">
        <v>4892</v>
      </c>
      <c r="W941" s="207" t="s">
        <v>120</v>
      </c>
      <c r="X941" s="103">
        <v>71256</v>
      </c>
    </row>
    <row r="942" spans="1:24" s="57" customFormat="1" ht="15" customHeight="1" x14ac:dyDescent="0.2">
      <c r="A942" s="167" t="s">
        <v>200</v>
      </c>
      <c r="B942" s="168" t="s">
        <v>4893</v>
      </c>
      <c r="C942" s="169" t="s">
        <v>4894</v>
      </c>
      <c r="D942" s="170" t="str">
        <f t="shared" si="44"/>
        <v>EL451314-ST</v>
      </c>
      <c r="E942" s="171" t="s">
        <v>4895</v>
      </c>
      <c r="F942" s="171" t="s">
        <v>113</v>
      </c>
      <c r="G942" s="171" t="s">
        <v>114</v>
      </c>
      <c r="H942" s="172">
        <v>8.99</v>
      </c>
      <c r="I942" s="125">
        <v>9.5</v>
      </c>
      <c r="J942" s="126">
        <v>9.5</v>
      </c>
      <c r="K942" s="197">
        <v>9.5</v>
      </c>
      <c r="L942" s="247">
        <f t="shared" si="45"/>
        <v>0</v>
      </c>
      <c r="M942" s="214">
        <v>18.989999999999998</v>
      </c>
      <c r="N942" s="215">
        <v>3</v>
      </c>
      <c r="O942" s="215">
        <v>36</v>
      </c>
      <c r="P942" s="216"/>
      <c r="Q942" s="217"/>
      <c r="R942" s="218"/>
      <c r="S942" s="215" t="s">
        <v>4896</v>
      </c>
      <c r="T942" s="207" t="s">
        <v>117</v>
      </c>
      <c r="U942" s="238" t="s">
        <v>4897</v>
      </c>
      <c r="V942" s="207" t="s">
        <v>2614</v>
      </c>
      <c r="W942" s="207" t="s">
        <v>120</v>
      </c>
      <c r="X942" s="103">
        <v>71247</v>
      </c>
    </row>
    <row r="943" spans="1:24" s="57" customFormat="1" ht="15" customHeight="1" x14ac:dyDescent="0.2">
      <c r="A943" s="167" t="s">
        <v>200</v>
      </c>
      <c r="B943" s="168" t="s">
        <v>4898</v>
      </c>
      <c r="C943" s="169" t="s">
        <v>4899</v>
      </c>
      <c r="D943" s="170" t="str">
        <f t="shared" si="44"/>
        <v>EL451315-ST</v>
      </c>
      <c r="E943" s="171" t="s">
        <v>4900</v>
      </c>
      <c r="F943" s="171" t="s">
        <v>113</v>
      </c>
      <c r="G943" s="171" t="s">
        <v>114</v>
      </c>
      <c r="H943" s="172">
        <v>9.9499999999999993</v>
      </c>
      <c r="I943" s="125">
        <v>10.99</v>
      </c>
      <c r="J943" s="126">
        <v>10.99</v>
      </c>
      <c r="K943" s="197">
        <v>10.99</v>
      </c>
      <c r="L943" s="247">
        <f t="shared" si="45"/>
        <v>0</v>
      </c>
      <c r="M943" s="214">
        <v>21.99</v>
      </c>
      <c r="N943" s="215">
        <v>3</v>
      </c>
      <c r="O943" s="215">
        <v>18</v>
      </c>
      <c r="P943" s="216"/>
      <c r="Q943" s="217"/>
      <c r="R943" s="218"/>
      <c r="S943" s="215" t="s">
        <v>4901</v>
      </c>
      <c r="T943" s="207" t="s">
        <v>117</v>
      </c>
      <c r="U943" s="238" t="s">
        <v>4902</v>
      </c>
      <c r="V943" s="207" t="s">
        <v>1444</v>
      </c>
      <c r="W943" s="207" t="s">
        <v>120</v>
      </c>
      <c r="X943" s="103">
        <v>70915</v>
      </c>
    </row>
    <row r="944" spans="1:24" s="57" customFormat="1" ht="15" customHeight="1" x14ac:dyDescent="0.2">
      <c r="A944" s="167" t="s">
        <v>192</v>
      </c>
      <c r="B944" s="168" t="s">
        <v>4903</v>
      </c>
      <c r="C944" s="169" t="s">
        <v>4904</v>
      </c>
      <c r="D944" s="170" t="str">
        <f t="shared" si="44"/>
        <v>EL451317-ST</v>
      </c>
      <c r="E944" s="171" t="s">
        <v>4905</v>
      </c>
      <c r="F944" s="171" t="s">
        <v>113</v>
      </c>
      <c r="G944" s="171" t="s">
        <v>114</v>
      </c>
      <c r="H944" s="172">
        <v>9.99</v>
      </c>
      <c r="I944" s="125">
        <v>10.99</v>
      </c>
      <c r="J944" s="126">
        <v>10.99</v>
      </c>
      <c r="K944" s="197">
        <v>10.99</v>
      </c>
      <c r="L944" s="247">
        <f t="shared" si="45"/>
        <v>0</v>
      </c>
      <c r="M944" s="214">
        <v>21.99</v>
      </c>
      <c r="N944" s="215">
        <v>3</v>
      </c>
      <c r="O944" s="215">
        <v>24</v>
      </c>
      <c r="P944" s="216"/>
      <c r="Q944" s="217"/>
      <c r="R944" s="218"/>
      <c r="S944" s="215" t="s">
        <v>4906</v>
      </c>
      <c r="T944" s="207" t="s">
        <v>198</v>
      </c>
      <c r="U944" s="238" t="s">
        <v>4907</v>
      </c>
      <c r="V944" s="207" t="s">
        <v>2052</v>
      </c>
      <c r="W944" s="207" t="s">
        <v>120</v>
      </c>
      <c r="X944" s="103">
        <v>75012</v>
      </c>
    </row>
    <row r="945" spans="1:24" s="57" customFormat="1" ht="15" customHeight="1" x14ac:dyDescent="0.2">
      <c r="A945" s="173" t="s">
        <v>346</v>
      </c>
      <c r="B945" s="168" t="s">
        <v>4908</v>
      </c>
      <c r="C945" s="169" t="s">
        <v>4909</v>
      </c>
      <c r="D945" s="170" t="str">
        <f t="shared" si="44"/>
        <v>EL451320-ST</v>
      </c>
      <c r="E945" s="171" t="s">
        <v>4910</v>
      </c>
      <c r="F945" s="171" t="s">
        <v>132</v>
      </c>
      <c r="G945" s="171" t="s">
        <v>851</v>
      </c>
      <c r="H945" s="172">
        <v>9.99</v>
      </c>
      <c r="I945" s="125">
        <v>9.99</v>
      </c>
      <c r="J945" s="126">
        <v>9.99</v>
      </c>
      <c r="K945" s="197">
        <v>9.99</v>
      </c>
      <c r="L945" s="247">
        <f t="shared" si="45"/>
        <v>0</v>
      </c>
      <c r="M945" s="214">
        <v>19.989999999999998</v>
      </c>
      <c r="N945" s="215">
        <v>3</v>
      </c>
      <c r="O945" s="215">
        <v>24</v>
      </c>
      <c r="P945" s="216"/>
      <c r="Q945" s="217"/>
      <c r="R945" s="218"/>
      <c r="S945" s="215" t="s">
        <v>4911</v>
      </c>
      <c r="T945" s="207" t="s">
        <v>117</v>
      </c>
      <c r="U945" s="238" t="s">
        <v>4912</v>
      </c>
      <c r="V945" s="207" t="s">
        <v>851</v>
      </c>
      <c r="W945" s="207" t="s">
        <v>120</v>
      </c>
      <c r="X945" s="103">
        <v>80795</v>
      </c>
    </row>
    <row r="946" spans="1:24" s="57" customFormat="1" ht="15" customHeight="1" x14ac:dyDescent="0.2">
      <c r="A946" s="167" t="s">
        <v>192</v>
      </c>
      <c r="B946" s="168" t="s">
        <v>4913</v>
      </c>
      <c r="C946" s="169" t="s">
        <v>4914</v>
      </c>
      <c r="D946" s="170" t="str">
        <f t="shared" si="44"/>
        <v>EL451321-ST</v>
      </c>
      <c r="E946" s="171" t="s">
        <v>4915</v>
      </c>
      <c r="F946" s="171" t="s">
        <v>132</v>
      </c>
      <c r="G946" s="171" t="s">
        <v>204</v>
      </c>
      <c r="H946" s="172">
        <v>13.5</v>
      </c>
      <c r="I946" s="125">
        <v>14.5</v>
      </c>
      <c r="J946" s="126">
        <v>14.5</v>
      </c>
      <c r="K946" s="197">
        <v>14.99</v>
      </c>
      <c r="L946" s="247">
        <f t="shared" si="45"/>
        <v>0.49000000000000021</v>
      </c>
      <c r="M946" s="214">
        <v>28.99</v>
      </c>
      <c r="N946" s="215">
        <v>3</v>
      </c>
      <c r="O946" s="215">
        <v>24</v>
      </c>
      <c r="P946" s="216"/>
      <c r="Q946" s="217"/>
      <c r="R946" s="218"/>
      <c r="S946" s="215" t="s">
        <v>4916</v>
      </c>
      <c r="T946" s="207" t="s">
        <v>198</v>
      </c>
      <c r="U946" s="238" t="s">
        <v>4917</v>
      </c>
      <c r="V946" s="207" t="s">
        <v>1050</v>
      </c>
      <c r="W946" s="207" t="s">
        <v>120</v>
      </c>
      <c r="X946" s="103">
        <v>76999</v>
      </c>
    </row>
    <row r="947" spans="1:24" s="57" customFormat="1" ht="15" customHeight="1" x14ac:dyDescent="0.2">
      <c r="A947" s="173" t="s">
        <v>346</v>
      </c>
      <c r="B947" s="168" t="s">
        <v>4918</v>
      </c>
      <c r="C947" s="169" t="s">
        <v>4919</v>
      </c>
      <c r="D947" s="170" t="str">
        <f t="shared" si="44"/>
        <v>EL451322-ST</v>
      </c>
      <c r="E947" s="171" t="s">
        <v>4920</v>
      </c>
      <c r="F947" s="171" t="s">
        <v>132</v>
      </c>
      <c r="G947" s="171" t="s">
        <v>4921</v>
      </c>
      <c r="H947" s="172">
        <v>9.99</v>
      </c>
      <c r="I947" s="125">
        <v>9.99</v>
      </c>
      <c r="J947" s="126">
        <v>9.99</v>
      </c>
      <c r="K947" s="197">
        <v>9.99</v>
      </c>
      <c r="L947" s="247">
        <f t="shared" si="45"/>
        <v>0</v>
      </c>
      <c r="M947" s="214">
        <v>19.989999999999998</v>
      </c>
      <c r="N947" s="215">
        <v>3</v>
      </c>
      <c r="O947" s="215">
        <v>20</v>
      </c>
      <c r="P947" s="216"/>
      <c r="Q947" s="217"/>
      <c r="R947" s="218"/>
      <c r="S947" s="215" t="s">
        <v>4922</v>
      </c>
      <c r="T947" s="207" t="s">
        <v>198</v>
      </c>
      <c r="U947" s="238" t="s">
        <v>4923</v>
      </c>
      <c r="V947" s="207" t="s">
        <v>2454</v>
      </c>
      <c r="W947" s="207" t="s">
        <v>120</v>
      </c>
      <c r="X947" s="103">
        <v>80796</v>
      </c>
    </row>
    <row r="948" spans="1:24" s="57" customFormat="1" ht="15" customHeight="1" x14ac:dyDescent="0.2">
      <c r="A948" s="173" t="s">
        <v>346</v>
      </c>
      <c r="B948" s="168" t="s">
        <v>4924</v>
      </c>
      <c r="C948" s="169" t="s">
        <v>4925</v>
      </c>
      <c r="D948" s="170" t="str">
        <f t="shared" si="44"/>
        <v>EL451323-ST</v>
      </c>
      <c r="E948" s="171" t="s">
        <v>4926</v>
      </c>
      <c r="F948" s="171" t="s">
        <v>132</v>
      </c>
      <c r="G948" s="171" t="s">
        <v>4921</v>
      </c>
      <c r="H948" s="172">
        <v>43.99</v>
      </c>
      <c r="I948" s="125"/>
      <c r="J948" s="126"/>
      <c r="K948" s="197">
        <v>43.99</v>
      </c>
      <c r="L948" s="247">
        <f t="shared" si="45"/>
        <v>43.99</v>
      </c>
      <c r="M948" s="214">
        <v>69.989999999999995</v>
      </c>
      <c r="N948" s="215">
        <v>1</v>
      </c>
      <c r="O948" s="215"/>
      <c r="P948" s="216"/>
      <c r="Q948" s="217"/>
      <c r="R948" s="218"/>
      <c r="S948" s="215">
        <v>618480046496</v>
      </c>
      <c r="T948" s="207" t="s">
        <v>198</v>
      </c>
      <c r="U948" s="238" t="s">
        <v>4927</v>
      </c>
      <c r="V948" s="207"/>
      <c r="W948" s="207" t="s">
        <v>120</v>
      </c>
      <c r="X948" s="103" t="e">
        <v>#N/A</v>
      </c>
    </row>
    <row r="949" spans="1:24" s="57" customFormat="1" ht="15" customHeight="1" x14ac:dyDescent="0.2">
      <c r="A949" s="173" t="s">
        <v>346</v>
      </c>
      <c r="B949" s="168">
        <v>451324</v>
      </c>
      <c r="C949" s="169" t="s">
        <v>4928</v>
      </c>
      <c r="D949" s="170" t="str">
        <f t="shared" si="44"/>
        <v>EL451324-ST</v>
      </c>
      <c r="E949" s="171" t="s">
        <v>4929</v>
      </c>
      <c r="F949" s="171" t="s">
        <v>132</v>
      </c>
      <c r="G949" s="171" t="s">
        <v>4921</v>
      </c>
      <c r="H949" s="172">
        <v>22.99</v>
      </c>
      <c r="I949" s="125"/>
      <c r="J949" s="126"/>
      <c r="K949" s="197">
        <v>22.99</v>
      </c>
      <c r="L949" s="247">
        <f t="shared" si="45"/>
        <v>22.99</v>
      </c>
      <c r="M949" s="214">
        <v>39.99</v>
      </c>
      <c r="N949" s="215">
        <v>1</v>
      </c>
      <c r="O949" s="215"/>
      <c r="P949" s="216"/>
      <c r="Q949" s="217"/>
      <c r="R949" s="218"/>
      <c r="S949" s="215">
        <v>618480046502</v>
      </c>
      <c r="T949" s="207" t="s">
        <v>1714</v>
      </c>
      <c r="U949" s="238" t="s">
        <v>4930</v>
      </c>
      <c r="V949" s="207"/>
      <c r="W949" s="207" t="s">
        <v>120</v>
      </c>
      <c r="X949" s="103">
        <v>88797</v>
      </c>
    </row>
    <row r="950" spans="1:24" s="57" customFormat="1" ht="15" customHeight="1" x14ac:dyDescent="0.2">
      <c r="A950" s="167" t="s">
        <v>200</v>
      </c>
      <c r="B950" s="168" t="s">
        <v>4931</v>
      </c>
      <c r="C950" s="169" t="s">
        <v>4932</v>
      </c>
      <c r="D950" s="170" t="str">
        <f t="shared" si="44"/>
        <v>EL451325-ST</v>
      </c>
      <c r="E950" s="171" t="s">
        <v>4933</v>
      </c>
      <c r="F950" s="171" t="s">
        <v>132</v>
      </c>
      <c r="G950" s="171" t="s">
        <v>828</v>
      </c>
      <c r="H950" s="172">
        <v>9.99</v>
      </c>
      <c r="I950" s="125">
        <v>10.99</v>
      </c>
      <c r="J950" s="126">
        <v>10.99</v>
      </c>
      <c r="K950" s="197">
        <v>10.99</v>
      </c>
      <c r="L950" s="247">
        <f t="shared" si="45"/>
        <v>0</v>
      </c>
      <c r="M950" s="214">
        <v>21.99</v>
      </c>
      <c r="N950" s="215">
        <v>3</v>
      </c>
      <c r="O950" s="215">
        <v>36</v>
      </c>
      <c r="P950" s="216"/>
      <c r="Q950" s="217"/>
      <c r="R950" s="218"/>
      <c r="S950" s="215" t="s">
        <v>4934</v>
      </c>
      <c r="T950" s="207" t="s">
        <v>198</v>
      </c>
      <c r="U950" s="238" t="s">
        <v>4935</v>
      </c>
      <c r="V950" s="207" t="s">
        <v>798</v>
      </c>
      <c r="W950" s="207" t="s">
        <v>120</v>
      </c>
      <c r="X950" s="103">
        <v>78413</v>
      </c>
    </row>
    <row r="951" spans="1:24" s="57" customFormat="1" ht="15" customHeight="1" x14ac:dyDescent="0.2">
      <c r="A951" s="173" t="s">
        <v>346</v>
      </c>
      <c r="B951" s="168" t="s">
        <v>4936</v>
      </c>
      <c r="C951" s="169" t="s">
        <v>4937</v>
      </c>
      <c r="D951" s="170" t="str">
        <f t="shared" si="44"/>
        <v>EL451326-ST</v>
      </c>
      <c r="E951" s="171" t="s">
        <v>4938</v>
      </c>
      <c r="F951" s="171" t="s">
        <v>132</v>
      </c>
      <c r="G951" s="174" t="s">
        <v>798</v>
      </c>
      <c r="H951" s="172">
        <v>15.99</v>
      </c>
      <c r="I951" s="125"/>
      <c r="J951" s="126"/>
      <c r="K951" s="197">
        <v>15.99</v>
      </c>
      <c r="L951" s="247">
        <f t="shared" si="45"/>
        <v>15.99</v>
      </c>
      <c r="M951" s="214">
        <v>29.99</v>
      </c>
      <c r="N951" s="215">
        <v>3</v>
      </c>
      <c r="O951" s="215"/>
      <c r="P951" s="216"/>
      <c r="Q951" s="217"/>
      <c r="R951" s="218"/>
      <c r="S951" s="215">
        <v>618480046588</v>
      </c>
      <c r="T951" s="207" t="s">
        <v>198</v>
      </c>
      <c r="U951" s="238" t="s">
        <v>4939</v>
      </c>
      <c r="V951" s="207"/>
      <c r="W951" s="207" t="s">
        <v>120</v>
      </c>
      <c r="X951" s="103" t="e">
        <v>#N/A</v>
      </c>
    </row>
    <row r="952" spans="1:24" s="57" customFormat="1" ht="15" customHeight="1" x14ac:dyDescent="0.2">
      <c r="A952" s="173" t="s">
        <v>346</v>
      </c>
      <c r="B952" s="168" t="s">
        <v>4940</v>
      </c>
      <c r="C952" s="169" t="s">
        <v>4940</v>
      </c>
      <c r="D952" s="170" t="str">
        <f t="shared" si="44"/>
        <v>EL451327-L</v>
      </c>
      <c r="E952" s="171" t="s">
        <v>4941</v>
      </c>
      <c r="F952" s="171" t="s">
        <v>378</v>
      </c>
      <c r="G952" s="174" t="s">
        <v>379</v>
      </c>
      <c r="H952" s="175">
        <v>7.5</v>
      </c>
      <c r="I952" s="127"/>
      <c r="J952" s="126"/>
      <c r="K952" s="197">
        <v>7.5</v>
      </c>
      <c r="L952" s="248">
        <f t="shared" si="45"/>
        <v>7.5</v>
      </c>
      <c r="M952" s="214">
        <v>14.99</v>
      </c>
      <c r="N952" s="215">
        <v>1</v>
      </c>
      <c r="O952" s="215"/>
      <c r="P952" s="216"/>
      <c r="Q952" s="219"/>
      <c r="R952" s="218"/>
      <c r="S952" s="215">
        <v>618480049848</v>
      </c>
      <c r="T952" s="207" t="s">
        <v>1673</v>
      </c>
      <c r="U952" s="243" t="s">
        <v>4942</v>
      </c>
      <c r="V952" s="207" t="s">
        <v>382</v>
      </c>
      <c r="W952" s="207" t="s">
        <v>120</v>
      </c>
      <c r="X952" s="33">
        <v>75744</v>
      </c>
    </row>
    <row r="953" spans="1:24" s="57" customFormat="1" ht="15" customHeight="1" x14ac:dyDescent="0.2">
      <c r="A953" s="173" t="s">
        <v>346</v>
      </c>
      <c r="B953" s="168" t="s">
        <v>4943</v>
      </c>
      <c r="C953" s="169" t="s">
        <v>4943</v>
      </c>
      <c r="D953" s="187" t="str">
        <f t="shared" si="44"/>
        <v>EL451327-M</v>
      </c>
      <c r="E953" s="188" t="s">
        <v>4944</v>
      </c>
      <c r="F953" s="171" t="s">
        <v>378</v>
      </c>
      <c r="G953" s="174" t="s">
        <v>379</v>
      </c>
      <c r="H953" s="172">
        <v>7.5</v>
      </c>
      <c r="I953" s="125">
        <v>7.5</v>
      </c>
      <c r="J953" s="130">
        <v>7.5</v>
      </c>
      <c r="K953" s="197">
        <v>7.5</v>
      </c>
      <c r="L953" s="247">
        <f t="shared" si="45"/>
        <v>0</v>
      </c>
      <c r="M953" s="214">
        <v>14.99</v>
      </c>
      <c r="N953" s="215">
        <v>1</v>
      </c>
      <c r="O953" s="215"/>
      <c r="P953" s="216"/>
      <c r="Q953" s="217"/>
      <c r="R953" s="218"/>
      <c r="S953" s="215">
        <v>618480046694</v>
      </c>
      <c r="T953" s="207" t="s">
        <v>1673</v>
      </c>
      <c r="U953" s="239" t="s">
        <v>4942</v>
      </c>
      <c r="V953" s="207" t="s">
        <v>382</v>
      </c>
      <c r="W953" s="207" t="s">
        <v>120</v>
      </c>
      <c r="X953" s="33">
        <v>75744</v>
      </c>
    </row>
    <row r="954" spans="1:24" s="57" customFormat="1" ht="15" customHeight="1" x14ac:dyDescent="0.2">
      <c r="A954" s="173" t="s">
        <v>346</v>
      </c>
      <c r="B954" s="168" t="s">
        <v>4945</v>
      </c>
      <c r="C954" s="169" t="s">
        <v>4945</v>
      </c>
      <c r="D954" s="187" t="str">
        <f t="shared" si="44"/>
        <v>EL451327-S</v>
      </c>
      <c r="E954" s="188" t="s">
        <v>4946</v>
      </c>
      <c r="F954" s="171" t="s">
        <v>378</v>
      </c>
      <c r="G954" s="174" t="s">
        <v>379</v>
      </c>
      <c r="H954" s="172">
        <v>7.5</v>
      </c>
      <c r="I954" s="125">
        <v>7.5</v>
      </c>
      <c r="J954" s="130">
        <v>7.5</v>
      </c>
      <c r="K954" s="197">
        <v>7.5</v>
      </c>
      <c r="L954" s="247">
        <f t="shared" si="45"/>
        <v>0</v>
      </c>
      <c r="M954" s="214">
        <v>14.99</v>
      </c>
      <c r="N954" s="215">
        <v>1</v>
      </c>
      <c r="O954" s="215"/>
      <c r="P954" s="216"/>
      <c r="Q954" s="217"/>
      <c r="R954" s="218"/>
      <c r="S954" s="215">
        <v>618480049855</v>
      </c>
      <c r="T954" s="207" t="s">
        <v>1673</v>
      </c>
      <c r="U954" s="239" t="s">
        <v>4942</v>
      </c>
      <c r="V954" s="207" t="s">
        <v>382</v>
      </c>
      <c r="W954" s="207" t="s">
        <v>120</v>
      </c>
      <c r="X954" s="33">
        <v>75744</v>
      </c>
    </row>
    <row r="955" spans="1:24" s="57" customFormat="1" ht="15" customHeight="1" x14ac:dyDescent="0.2">
      <c r="A955" s="167" t="s">
        <v>200</v>
      </c>
      <c r="B955" s="168" t="s">
        <v>4947</v>
      </c>
      <c r="C955" s="169" t="s">
        <v>4948</v>
      </c>
      <c r="D955" s="185" t="str">
        <f t="shared" si="44"/>
        <v>EL451328-L</v>
      </c>
      <c r="E955" s="186" t="s">
        <v>4949</v>
      </c>
      <c r="F955" s="171" t="s">
        <v>378</v>
      </c>
      <c r="G955" s="171" t="s">
        <v>379</v>
      </c>
      <c r="H955" s="172">
        <v>39.99</v>
      </c>
      <c r="I955" s="125">
        <v>42.5</v>
      </c>
      <c r="J955" s="126">
        <v>42.5</v>
      </c>
      <c r="K955" s="197">
        <v>42.5</v>
      </c>
      <c r="L955" s="247">
        <f t="shared" si="45"/>
        <v>0</v>
      </c>
      <c r="M955" s="214">
        <v>84.99</v>
      </c>
      <c r="N955" s="215">
        <v>1</v>
      </c>
      <c r="O955" s="215">
        <v>6</v>
      </c>
      <c r="P955" s="216"/>
      <c r="Q955" s="217"/>
      <c r="R955" s="218"/>
      <c r="S955" s="215" t="s">
        <v>4950</v>
      </c>
      <c r="T955" s="207" t="s">
        <v>198</v>
      </c>
      <c r="U955" s="238" t="s">
        <v>4951</v>
      </c>
      <c r="V955" s="207" t="s">
        <v>382</v>
      </c>
      <c r="W955" s="207" t="s">
        <v>120</v>
      </c>
      <c r="X955" s="103">
        <v>75749</v>
      </c>
    </row>
    <row r="956" spans="1:24" s="57" customFormat="1" ht="15" customHeight="1" x14ac:dyDescent="0.2">
      <c r="A956" s="167" t="s">
        <v>200</v>
      </c>
      <c r="B956" s="168" t="s">
        <v>4952</v>
      </c>
      <c r="C956" s="169" t="s">
        <v>4953</v>
      </c>
      <c r="D956" s="185" t="str">
        <f t="shared" si="44"/>
        <v>EL451328-M</v>
      </c>
      <c r="E956" s="186" t="s">
        <v>4954</v>
      </c>
      <c r="F956" s="171" t="s">
        <v>378</v>
      </c>
      <c r="G956" s="171" t="s">
        <v>379</v>
      </c>
      <c r="H956" s="172">
        <v>39.99</v>
      </c>
      <c r="I956" s="125">
        <v>42.5</v>
      </c>
      <c r="J956" s="126">
        <v>42.5</v>
      </c>
      <c r="K956" s="197">
        <v>42.5</v>
      </c>
      <c r="L956" s="247">
        <f t="shared" si="45"/>
        <v>0</v>
      </c>
      <c r="M956" s="214">
        <v>84.99</v>
      </c>
      <c r="N956" s="215">
        <v>1</v>
      </c>
      <c r="O956" s="215">
        <v>8</v>
      </c>
      <c r="P956" s="216"/>
      <c r="Q956" s="217"/>
      <c r="R956" s="218"/>
      <c r="S956" s="215" t="s">
        <v>4955</v>
      </c>
      <c r="T956" s="207" t="s">
        <v>198</v>
      </c>
      <c r="U956" s="238" t="s">
        <v>4951</v>
      </c>
      <c r="V956" s="207" t="s">
        <v>382</v>
      </c>
      <c r="W956" s="207" t="s">
        <v>120</v>
      </c>
      <c r="X956" s="103">
        <v>75749</v>
      </c>
    </row>
    <row r="957" spans="1:24" s="57" customFormat="1" ht="15" customHeight="1" x14ac:dyDescent="0.2">
      <c r="A957" s="167" t="s">
        <v>200</v>
      </c>
      <c r="B957" s="168" t="s">
        <v>4956</v>
      </c>
      <c r="C957" s="169" t="s">
        <v>4957</v>
      </c>
      <c r="D957" s="185" t="str">
        <f t="shared" si="44"/>
        <v>EL451328-S</v>
      </c>
      <c r="E957" s="186" t="s">
        <v>4958</v>
      </c>
      <c r="F957" s="171" t="s">
        <v>378</v>
      </c>
      <c r="G957" s="171" t="s">
        <v>379</v>
      </c>
      <c r="H957" s="172">
        <v>39.99</v>
      </c>
      <c r="I957" s="125">
        <v>42.5</v>
      </c>
      <c r="J957" s="126">
        <v>42.5</v>
      </c>
      <c r="K957" s="197">
        <v>42.5</v>
      </c>
      <c r="L957" s="247">
        <f t="shared" si="45"/>
        <v>0</v>
      </c>
      <c r="M957" s="214">
        <v>84.99</v>
      </c>
      <c r="N957" s="215">
        <v>1</v>
      </c>
      <c r="O957" s="215">
        <v>8</v>
      </c>
      <c r="P957" s="216"/>
      <c r="Q957" s="217"/>
      <c r="R957" s="218"/>
      <c r="S957" s="215" t="s">
        <v>4959</v>
      </c>
      <c r="T957" s="207" t="s">
        <v>198</v>
      </c>
      <c r="U957" s="238" t="s">
        <v>4951</v>
      </c>
      <c r="V957" s="207" t="s">
        <v>382</v>
      </c>
      <c r="W957" s="207" t="s">
        <v>120</v>
      </c>
      <c r="X957" s="103">
        <v>75749</v>
      </c>
    </row>
    <row r="958" spans="1:24" s="57" customFormat="1" ht="15" customHeight="1" x14ac:dyDescent="0.2">
      <c r="A958" s="167" t="s">
        <v>200</v>
      </c>
      <c r="B958" s="168" t="s">
        <v>4960</v>
      </c>
      <c r="C958" s="169" t="s">
        <v>4961</v>
      </c>
      <c r="D958" s="185" t="str">
        <f t="shared" si="44"/>
        <v>EL451328-XL</v>
      </c>
      <c r="E958" s="186" t="s">
        <v>4962</v>
      </c>
      <c r="F958" s="171" t="s">
        <v>378</v>
      </c>
      <c r="G958" s="171" t="s">
        <v>379</v>
      </c>
      <c r="H958" s="172">
        <v>39.99</v>
      </c>
      <c r="I958" s="125">
        <v>42.5</v>
      </c>
      <c r="J958" s="126">
        <v>42.5</v>
      </c>
      <c r="K958" s="197">
        <v>42.5</v>
      </c>
      <c r="L958" s="247">
        <f t="shared" si="45"/>
        <v>0</v>
      </c>
      <c r="M958" s="214">
        <v>84.99</v>
      </c>
      <c r="N958" s="215">
        <v>1</v>
      </c>
      <c r="O958" s="215">
        <v>6</v>
      </c>
      <c r="P958" s="216"/>
      <c r="Q958" s="217"/>
      <c r="R958" s="218"/>
      <c r="S958" s="215" t="s">
        <v>4963</v>
      </c>
      <c r="T958" s="207" t="s">
        <v>198</v>
      </c>
      <c r="U958" s="238" t="s">
        <v>4951</v>
      </c>
      <c r="V958" s="207" t="s">
        <v>382</v>
      </c>
      <c r="W958" s="207" t="s">
        <v>120</v>
      </c>
      <c r="X958" s="103">
        <v>75749</v>
      </c>
    </row>
    <row r="959" spans="1:24" s="57" customFormat="1" ht="15" customHeight="1" x14ac:dyDescent="0.2">
      <c r="A959" s="167" t="s">
        <v>200</v>
      </c>
      <c r="B959" s="168" t="s">
        <v>4964</v>
      </c>
      <c r="C959" s="169" t="s">
        <v>4965</v>
      </c>
      <c r="D959" s="185" t="str">
        <f t="shared" si="44"/>
        <v>EL451328-XS</v>
      </c>
      <c r="E959" s="186" t="s">
        <v>4966</v>
      </c>
      <c r="F959" s="171" t="s">
        <v>378</v>
      </c>
      <c r="G959" s="171" t="s">
        <v>379</v>
      </c>
      <c r="H959" s="172">
        <v>39.99</v>
      </c>
      <c r="I959" s="125">
        <v>42.5</v>
      </c>
      <c r="J959" s="126">
        <v>42.5</v>
      </c>
      <c r="K959" s="197">
        <v>42.5</v>
      </c>
      <c r="L959" s="247">
        <f t="shared" si="45"/>
        <v>0</v>
      </c>
      <c r="M959" s="214">
        <v>84.99</v>
      </c>
      <c r="N959" s="215">
        <v>1</v>
      </c>
      <c r="O959" s="215">
        <v>10</v>
      </c>
      <c r="P959" s="216"/>
      <c r="Q959" s="217"/>
      <c r="R959" s="218"/>
      <c r="S959" s="215" t="s">
        <v>4967</v>
      </c>
      <c r="T959" s="207" t="s">
        <v>198</v>
      </c>
      <c r="U959" s="238" t="s">
        <v>4951</v>
      </c>
      <c r="V959" s="207" t="s">
        <v>382</v>
      </c>
      <c r="W959" s="207" t="s">
        <v>120</v>
      </c>
      <c r="X959" s="103">
        <v>75749</v>
      </c>
    </row>
    <row r="960" spans="1:24" s="57" customFormat="1" ht="15" customHeight="1" x14ac:dyDescent="0.2">
      <c r="A960" s="167" t="s">
        <v>200</v>
      </c>
      <c r="B960" s="168" t="s">
        <v>4968</v>
      </c>
      <c r="C960" s="169" t="s">
        <v>4969</v>
      </c>
      <c r="D960" s="170" t="str">
        <f t="shared" si="44"/>
        <v>EL4513322-2X</v>
      </c>
      <c r="E960" s="188" t="s">
        <v>4970</v>
      </c>
      <c r="F960" s="171" t="s">
        <v>378</v>
      </c>
      <c r="G960" s="171" t="s">
        <v>379</v>
      </c>
      <c r="H960" s="172"/>
      <c r="I960" s="125"/>
      <c r="J960" s="126"/>
      <c r="K960" s="197">
        <v>49.99</v>
      </c>
      <c r="L960" s="247">
        <f t="shared" si="45"/>
        <v>49.99</v>
      </c>
      <c r="M960" s="214">
        <v>89.99</v>
      </c>
      <c r="N960" s="215">
        <v>1</v>
      </c>
      <c r="O960" s="215"/>
      <c r="P960" s="216"/>
      <c r="Q960" s="217"/>
      <c r="R960" s="218"/>
      <c r="S960" s="215">
        <v>618480046748</v>
      </c>
      <c r="T960" s="207" t="s">
        <v>198</v>
      </c>
      <c r="U960" s="238" t="s">
        <v>4971</v>
      </c>
      <c r="V960" s="207" t="s">
        <v>382</v>
      </c>
      <c r="W960" s="207" t="s">
        <v>120</v>
      </c>
      <c r="X960" s="103">
        <v>77203</v>
      </c>
    </row>
    <row r="961" spans="1:24" s="57" customFormat="1" ht="15" customHeight="1" x14ac:dyDescent="0.2">
      <c r="A961" s="167" t="s">
        <v>192</v>
      </c>
      <c r="B961" s="168" t="s">
        <v>4972</v>
      </c>
      <c r="C961" s="169" t="s">
        <v>4973</v>
      </c>
      <c r="D961" s="170" t="str">
        <f t="shared" si="44"/>
        <v>EL4513322-3X</v>
      </c>
      <c r="E961" s="188" t="s">
        <v>4974</v>
      </c>
      <c r="F961" s="171" t="s">
        <v>378</v>
      </c>
      <c r="G961" s="171" t="s">
        <v>379</v>
      </c>
      <c r="H961" s="172"/>
      <c r="I961" s="125"/>
      <c r="J961" s="126"/>
      <c r="K961" s="197">
        <v>49.99</v>
      </c>
      <c r="L961" s="247">
        <f t="shared" si="45"/>
        <v>49.99</v>
      </c>
      <c r="M961" s="214">
        <v>89.99</v>
      </c>
      <c r="N961" s="215">
        <v>1</v>
      </c>
      <c r="O961" s="215"/>
      <c r="P961" s="216"/>
      <c r="Q961" s="217"/>
      <c r="R961" s="218"/>
      <c r="S961" s="215">
        <v>889851237328</v>
      </c>
      <c r="T961" s="207" t="s">
        <v>198</v>
      </c>
      <c r="U961" s="238" t="s">
        <v>4971</v>
      </c>
      <c r="V961" s="207" t="s">
        <v>382</v>
      </c>
      <c r="W961" s="207" t="s">
        <v>120</v>
      </c>
      <c r="X961" s="103">
        <v>77203</v>
      </c>
    </row>
    <row r="962" spans="1:24" s="57" customFormat="1" ht="15" customHeight="1" x14ac:dyDescent="0.2">
      <c r="A962" s="167" t="s">
        <v>192</v>
      </c>
      <c r="B962" s="168" t="s">
        <v>4975</v>
      </c>
      <c r="C962" s="169" t="s">
        <v>4976</v>
      </c>
      <c r="D962" s="170" t="str">
        <f t="shared" ref="D962:D993" si="46">HYPERLINK(U962,C962)</f>
        <v>EL451333-2T</v>
      </c>
      <c r="E962" s="171" t="s">
        <v>4977</v>
      </c>
      <c r="F962" s="171" t="s">
        <v>378</v>
      </c>
      <c r="G962" s="171" t="s">
        <v>379</v>
      </c>
      <c r="H962" s="175"/>
      <c r="I962" s="127"/>
      <c r="J962" s="126"/>
      <c r="K962" s="197">
        <v>34.99</v>
      </c>
      <c r="L962" s="248">
        <f t="shared" ref="L962:L993" si="47">K962-J962</f>
        <v>34.99</v>
      </c>
      <c r="M962" s="214">
        <v>69.989999999999995</v>
      </c>
      <c r="N962" s="215">
        <v>1</v>
      </c>
      <c r="O962" s="215"/>
      <c r="P962" s="216"/>
      <c r="Q962" s="219"/>
      <c r="R962" s="218"/>
      <c r="S962" s="215">
        <v>889851206645</v>
      </c>
      <c r="T962" s="207" t="s">
        <v>198</v>
      </c>
      <c r="U962" s="240" t="s">
        <v>4978</v>
      </c>
      <c r="V962" s="207" t="s">
        <v>382</v>
      </c>
      <c r="W962" s="207" t="s">
        <v>120</v>
      </c>
      <c r="X962" s="33">
        <v>77200</v>
      </c>
    </row>
    <row r="963" spans="1:24" s="57" customFormat="1" ht="15" customHeight="1" x14ac:dyDescent="0.2">
      <c r="A963" s="167" t="s">
        <v>200</v>
      </c>
      <c r="B963" s="168" t="s">
        <v>4979</v>
      </c>
      <c r="C963" s="169" t="s">
        <v>4980</v>
      </c>
      <c r="D963" s="185" t="str">
        <f t="shared" si="46"/>
        <v>EL451333-4T</v>
      </c>
      <c r="E963" s="186" t="s">
        <v>4981</v>
      </c>
      <c r="F963" s="171" t="s">
        <v>378</v>
      </c>
      <c r="G963" s="171" t="s">
        <v>379</v>
      </c>
      <c r="H963" s="172"/>
      <c r="I963" s="125"/>
      <c r="J963" s="126"/>
      <c r="K963" s="197">
        <v>34.99</v>
      </c>
      <c r="L963" s="247">
        <f t="shared" si="47"/>
        <v>34.99</v>
      </c>
      <c r="M963" s="214">
        <v>69.989999999999995</v>
      </c>
      <c r="N963" s="215">
        <v>1</v>
      </c>
      <c r="O963" s="215"/>
      <c r="P963" s="216"/>
      <c r="Q963" s="217"/>
      <c r="R963" s="218"/>
      <c r="S963" s="215">
        <v>618480046755</v>
      </c>
      <c r="T963" s="207" t="s">
        <v>198</v>
      </c>
      <c r="U963" s="238" t="s">
        <v>4978</v>
      </c>
      <c r="V963" s="207" t="s">
        <v>382</v>
      </c>
      <c r="W963" s="207" t="s">
        <v>120</v>
      </c>
      <c r="X963" s="103">
        <v>77200</v>
      </c>
    </row>
    <row r="964" spans="1:24" s="57" customFormat="1" ht="15" customHeight="1" x14ac:dyDescent="0.2">
      <c r="A964" s="167" t="s">
        <v>200</v>
      </c>
      <c r="B964" s="168" t="s">
        <v>4982</v>
      </c>
      <c r="C964" s="169" t="s">
        <v>4983</v>
      </c>
      <c r="D964" s="185" t="str">
        <f t="shared" si="46"/>
        <v>EL451334-2X</v>
      </c>
      <c r="E964" s="186" t="s">
        <v>4984</v>
      </c>
      <c r="F964" s="171" t="s">
        <v>378</v>
      </c>
      <c r="G964" s="171" t="s">
        <v>379</v>
      </c>
      <c r="H964" s="172">
        <v>44.99</v>
      </c>
      <c r="I964" s="125">
        <v>47.5</v>
      </c>
      <c r="J964" s="126">
        <v>47.5</v>
      </c>
      <c r="K964" s="197">
        <v>47.5</v>
      </c>
      <c r="L964" s="247">
        <f t="shared" si="47"/>
        <v>0</v>
      </c>
      <c r="M964" s="214">
        <v>94.99</v>
      </c>
      <c r="N964" s="215">
        <v>1</v>
      </c>
      <c r="O964" s="215">
        <v>6</v>
      </c>
      <c r="P964" s="216"/>
      <c r="Q964" s="217"/>
      <c r="R964" s="218"/>
      <c r="S964" s="215" t="s">
        <v>4985</v>
      </c>
      <c r="T964" s="207" t="s">
        <v>198</v>
      </c>
      <c r="U964" s="238" t="s">
        <v>4986</v>
      </c>
      <c r="V964" s="207" t="s">
        <v>382</v>
      </c>
      <c r="W964" s="207" t="s">
        <v>120</v>
      </c>
      <c r="X964" s="103">
        <v>77737</v>
      </c>
    </row>
    <row r="965" spans="1:24" s="57" customFormat="1" ht="15" customHeight="1" x14ac:dyDescent="0.2">
      <c r="A965" s="167" t="s">
        <v>200</v>
      </c>
      <c r="B965" s="168" t="s">
        <v>4987</v>
      </c>
      <c r="C965" s="169" t="s">
        <v>4988</v>
      </c>
      <c r="D965" s="185" t="str">
        <f t="shared" si="46"/>
        <v>EL451334-3X</v>
      </c>
      <c r="E965" s="186" t="s">
        <v>4989</v>
      </c>
      <c r="F965" s="171" t="s">
        <v>378</v>
      </c>
      <c r="G965" s="171" t="s">
        <v>379</v>
      </c>
      <c r="H965" s="172">
        <v>44.99</v>
      </c>
      <c r="I965" s="125">
        <v>47.5</v>
      </c>
      <c r="J965" s="126">
        <v>47.5</v>
      </c>
      <c r="K965" s="197">
        <v>47.5</v>
      </c>
      <c r="L965" s="247">
        <f t="shared" si="47"/>
        <v>0</v>
      </c>
      <c r="M965" s="214">
        <v>94.99</v>
      </c>
      <c r="N965" s="215">
        <v>1</v>
      </c>
      <c r="O965" s="215">
        <v>6</v>
      </c>
      <c r="P965" s="216"/>
      <c r="Q965" s="217"/>
      <c r="R965" s="218"/>
      <c r="S965" s="215" t="s">
        <v>4990</v>
      </c>
      <c r="T965" s="207" t="s">
        <v>198</v>
      </c>
      <c r="U965" s="238" t="s">
        <v>4986</v>
      </c>
      <c r="V965" s="207" t="s">
        <v>382</v>
      </c>
      <c r="W965" s="207" t="s">
        <v>120</v>
      </c>
      <c r="X965" s="103">
        <v>77737</v>
      </c>
    </row>
    <row r="966" spans="1:24" s="57" customFormat="1" ht="15" customHeight="1" x14ac:dyDescent="0.2">
      <c r="A966" s="167" t="s">
        <v>200</v>
      </c>
      <c r="B966" s="168" t="s">
        <v>4991</v>
      </c>
      <c r="C966" s="169" t="s">
        <v>4992</v>
      </c>
      <c r="D966" s="185" t="str">
        <f t="shared" si="46"/>
        <v>EL451335-2T</v>
      </c>
      <c r="E966" s="186" t="s">
        <v>4993</v>
      </c>
      <c r="F966" s="171" t="s">
        <v>378</v>
      </c>
      <c r="G966" s="171" t="s">
        <v>379</v>
      </c>
      <c r="H966" s="172">
        <v>24.99</v>
      </c>
      <c r="I966" s="125">
        <v>26.5</v>
      </c>
      <c r="J966" s="126">
        <v>26.5</v>
      </c>
      <c r="K966" s="197">
        <v>26.5</v>
      </c>
      <c r="L966" s="247">
        <f t="shared" si="47"/>
        <v>0</v>
      </c>
      <c r="M966" s="214">
        <v>52.99</v>
      </c>
      <c r="N966" s="215">
        <v>1</v>
      </c>
      <c r="O966" s="215">
        <v>20</v>
      </c>
      <c r="P966" s="216"/>
      <c r="Q966" s="217"/>
      <c r="R966" s="218"/>
      <c r="S966" s="215" t="s">
        <v>4994</v>
      </c>
      <c r="T966" s="207" t="s">
        <v>198</v>
      </c>
      <c r="U966" s="238" t="s">
        <v>4995</v>
      </c>
      <c r="V966" s="207" t="s">
        <v>382</v>
      </c>
      <c r="W966" s="207" t="s">
        <v>120</v>
      </c>
      <c r="X966" s="103">
        <v>77736</v>
      </c>
    </row>
    <row r="967" spans="1:24" s="57" customFormat="1" ht="15" customHeight="1" x14ac:dyDescent="0.2">
      <c r="A967" s="167" t="s">
        <v>200</v>
      </c>
      <c r="B967" s="168" t="s">
        <v>4996</v>
      </c>
      <c r="C967" s="169" t="s">
        <v>4997</v>
      </c>
      <c r="D967" s="185" t="str">
        <f t="shared" si="46"/>
        <v>EL451335-4T</v>
      </c>
      <c r="E967" s="186" t="s">
        <v>4998</v>
      </c>
      <c r="F967" s="171" t="s">
        <v>378</v>
      </c>
      <c r="G967" s="171" t="s">
        <v>379</v>
      </c>
      <c r="H967" s="172">
        <v>24.99</v>
      </c>
      <c r="I967" s="125">
        <v>26.5</v>
      </c>
      <c r="J967" s="126">
        <v>26.5</v>
      </c>
      <c r="K967" s="197">
        <v>26.5</v>
      </c>
      <c r="L967" s="247">
        <f t="shared" si="47"/>
        <v>0</v>
      </c>
      <c r="M967" s="214">
        <v>52.99</v>
      </c>
      <c r="N967" s="215">
        <v>1</v>
      </c>
      <c r="O967" s="215">
        <v>20</v>
      </c>
      <c r="P967" s="216"/>
      <c r="Q967" s="217"/>
      <c r="R967" s="218"/>
      <c r="S967" s="215" t="s">
        <v>4999</v>
      </c>
      <c r="T967" s="207" t="s">
        <v>198</v>
      </c>
      <c r="U967" s="238" t="s">
        <v>4995</v>
      </c>
      <c r="V967" s="207" t="s">
        <v>382</v>
      </c>
      <c r="W967" s="207" t="s">
        <v>120</v>
      </c>
      <c r="X967" s="103">
        <v>77736</v>
      </c>
    </row>
    <row r="968" spans="1:24" s="57" customFormat="1" ht="15" customHeight="1" x14ac:dyDescent="0.2">
      <c r="A968" s="173" t="s">
        <v>346</v>
      </c>
      <c r="B968" s="168" t="s">
        <v>5000</v>
      </c>
      <c r="C968" s="169" t="s">
        <v>5001</v>
      </c>
      <c r="D968" s="185" t="str">
        <f t="shared" si="46"/>
        <v>EL451336AD-L</v>
      </c>
      <c r="E968" s="186" t="s">
        <v>5002</v>
      </c>
      <c r="F968" s="171" t="s">
        <v>378</v>
      </c>
      <c r="G968" s="171" t="s">
        <v>379</v>
      </c>
      <c r="H968" s="172">
        <v>24.99</v>
      </c>
      <c r="I968" s="125">
        <v>26.5</v>
      </c>
      <c r="J968" s="126">
        <v>26.5</v>
      </c>
      <c r="K968" s="197">
        <v>26.5</v>
      </c>
      <c r="L968" s="247">
        <f t="shared" si="47"/>
        <v>0</v>
      </c>
      <c r="M968" s="214">
        <v>52.99</v>
      </c>
      <c r="N968" s="215">
        <v>1</v>
      </c>
      <c r="O968" s="215">
        <v>12</v>
      </c>
      <c r="P968" s="216"/>
      <c r="Q968" s="217"/>
      <c r="R968" s="218"/>
      <c r="S968" s="215" t="s">
        <v>5003</v>
      </c>
      <c r="T968" s="207" t="s">
        <v>117</v>
      </c>
      <c r="U968" s="238" t="s">
        <v>5004</v>
      </c>
      <c r="V968" s="207" t="s">
        <v>382</v>
      </c>
      <c r="W968" s="207" t="s">
        <v>120</v>
      </c>
      <c r="X968" s="103">
        <v>86370</v>
      </c>
    </row>
    <row r="969" spans="1:24" s="57" customFormat="1" ht="15" customHeight="1" x14ac:dyDescent="0.2">
      <c r="A969" s="173" t="s">
        <v>346</v>
      </c>
      <c r="B969" s="168" t="s">
        <v>5005</v>
      </c>
      <c r="C969" s="169" t="s">
        <v>5006</v>
      </c>
      <c r="D969" s="185" t="str">
        <f t="shared" si="46"/>
        <v>EL451336AD-M</v>
      </c>
      <c r="E969" s="186" t="s">
        <v>5007</v>
      </c>
      <c r="F969" s="171" t="s">
        <v>378</v>
      </c>
      <c r="G969" s="171" t="s">
        <v>379</v>
      </c>
      <c r="H969" s="172">
        <v>24.99</v>
      </c>
      <c r="I969" s="125">
        <v>26.5</v>
      </c>
      <c r="J969" s="126">
        <v>26.5</v>
      </c>
      <c r="K969" s="197">
        <v>26.5</v>
      </c>
      <c r="L969" s="247">
        <f t="shared" si="47"/>
        <v>0</v>
      </c>
      <c r="M969" s="214">
        <v>52.99</v>
      </c>
      <c r="N969" s="215">
        <v>1</v>
      </c>
      <c r="O969" s="215">
        <v>117</v>
      </c>
      <c r="P969" s="216"/>
      <c r="Q969" s="217"/>
      <c r="R969" s="218"/>
      <c r="S969" s="215" t="s">
        <v>5008</v>
      </c>
      <c r="T969" s="207" t="s">
        <v>117</v>
      </c>
      <c r="U969" s="238" t="s">
        <v>5004</v>
      </c>
      <c r="V969" s="207" t="s">
        <v>382</v>
      </c>
      <c r="W969" s="207" t="s">
        <v>120</v>
      </c>
      <c r="X969" s="103">
        <v>86370</v>
      </c>
    </row>
    <row r="970" spans="1:24" s="57" customFormat="1" ht="15" customHeight="1" x14ac:dyDescent="0.2">
      <c r="A970" s="173" t="s">
        <v>346</v>
      </c>
      <c r="B970" s="168" t="s">
        <v>5009</v>
      </c>
      <c r="C970" s="169" t="s">
        <v>5010</v>
      </c>
      <c r="D970" s="185" t="str">
        <f t="shared" si="46"/>
        <v>EL451336AD-S</v>
      </c>
      <c r="E970" s="186" t="s">
        <v>5011</v>
      </c>
      <c r="F970" s="171" t="s">
        <v>378</v>
      </c>
      <c r="G970" s="174" t="s">
        <v>379</v>
      </c>
      <c r="H970" s="172">
        <v>24.99</v>
      </c>
      <c r="I970" s="125">
        <v>26.5</v>
      </c>
      <c r="J970" s="126">
        <v>26.5</v>
      </c>
      <c r="K970" s="197">
        <v>26.5</v>
      </c>
      <c r="L970" s="247">
        <f t="shared" si="47"/>
        <v>0</v>
      </c>
      <c r="M970" s="214">
        <v>52.99</v>
      </c>
      <c r="N970" s="215">
        <v>1</v>
      </c>
      <c r="O970" s="215">
        <v>12</v>
      </c>
      <c r="P970" s="216"/>
      <c r="Q970" s="217"/>
      <c r="R970" s="218"/>
      <c r="S970" s="215" t="s">
        <v>5012</v>
      </c>
      <c r="T970" s="207" t="s">
        <v>198</v>
      </c>
      <c r="U970" s="238" t="s">
        <v>5004</v>
      </c>
      <c r="V970" s="207" t="s">
        <v>382</v>
      </c>
      <c r="W970" s="207" t="s">
        <v>120</v>
      </c>
      <c r="X970" s="103">
        <v>86370</v>
      </c>
    </row>
    <row r="971" spans="1:24" s="57" customFormat="1" ht="15" customHeight="1" x14ac:dyDescent="0.2">
      <c r="A971" s="173" t="s">
        <v>346</v>
      </c>
      <c r="B971" s="168" t="s">
        <v>5013</v>
      </c>
      <c r="C971" s="169" t="s">
        <v>5014</v>
      </c>
      <c r="D971" s="185" t="str">
        <f t="shared" si="46"/>
        <v>EL451336AD-XL</v>
      </c>
      <c r="E971" s="186" t="s">
        <v>5015</v>
      </c>
      <c r="F971" s="171" t="s">
        <v>378</v>
      </c>
      <c r="G971" s="174" t="s">
        <v>379</v>
      </c>
      <c r="H971" s="172">
        <v>24.99</v>
      </c>
      <c r="I971" s="125">
        <v>26.5</v>
      </c>
      <c r="J971" s="126">
        <v>26.5</v>
      </c>
      <c r="K971" s="197">
        <v>26.5</v>
      </c>
      <c r="L971" s="247">
        <f t="shared" si="47"/>
        <v>0</v>
      </c>
      <c r="M971" s="214">
        <v>52.99</v>
      </c>
      <c r="N971" s="215">
        <v>1</v>
      </c>
      <c r="O971" s="215">
        <v>12</v>
      </c>
      <c r="P971" s="216"/>
      <c r="Q971" s="217"/>
      <c r="R971" s="218"/>
      <c r="S971" s="215" t="s">
        <v>5016</v>
      </c>
      <c r="T971" s="207" t="s">
        <v>198</v>
      </c>
      <c r="U971" s="238" t="s">
        <v>5004</v>
      </c>
      <c r="V971" s="207" t="s">
        <v>382</v>
      </c>
      <c r="W971" s="207" t="s">
        <v>120</v>
      </c>
      <c r="X971" s="103">
        <v>86370</v>
      </c>
    </row>
    <row r="972" spans="1:24" s="57" customFormat="1" ht="15" customHeight="1" x14ac:dyDescent="0.2">
      <c r="A972" s="173" t="s">
        <v>346</v>
      </c>
      <c r="B972" s="168" t="s">
        <v>5017</v>
      </c>
      <c r="C972" s="169" t="s">
        <v>5018</v>
      </c>
      <c r="D972" s="170" t="str">
        <f t="shared" si="46"/>
        <v>EL451336CH-L</v>
      </c>
      <c r="E972" s="188" t="s">
        <v>5019</v>
      </c>
      <c r="F972" s="171" t="s">
        <v>378</v>
      </c>
      <c r="G972" s="171" t="s">
        <v>379</v>
      </c>
      <c r="H972" s="172">
        <v>19.989999999999998</v>
      </c>
      <c r="I972" s="125">
        <v>21.5</v>
      </c>
      <c r="J972" s="126">
        <v>21.5</v>
      </c>
      <c r="K972" s="197">
        <v>21.5</v>
      </c>
      <c r="L972" s="247">
        <f t="shared" si="47"/>
        <v>0</v>
      </c>
      <c r="M972" s="214">
        <v>42.99</v>
      </c>
      <c r="N972" s="215">
        <v>1</v>
      </c>
      <c r="O972" s="215">
        <v>18</v>
      </c>
      <c r="P972" s="216"/>
      <c r="Q972" s="217"/>
      <c r="R972" s="218"/>
      <c r="S972" s="215" t="s">
        <v>5020</v>
      </c>
      <c r="T972" s="207" t="s">
        <v>117</v>
      </c>
      <c r="U972" s="238" t="s">
        <v>5021</v>
      </c>
      <c r="V972" s="207" t="s">
        <v>382</v>
      </c>
      <c r="W972" s="207" t="s">
        <v>120</v>
      </c>
      <c r="X972" s="103">
        <v>86369</v>
      </c>
    </row>
    <row r="973" spans="1:24" s="57" customFormat="1" ht="15" customHeight="1" x14ac:dyDescent="0.2">
      <c r="A973" s="173" t="s">
        <v>346</v>
      </c>
      <c r="B973" s="168" t="s">
        <v>5022</v>
      </c>
      <c r="C973" s="169" t="s">
        <v>5023</v>
      </c>
      <c r="D973" s="170" t="str">
        <f t="shared" si="46"/>
        <v>EL451336CH-M</v>
      </c>
      <c r="E973" s="188" t="s">
        <v>5024</v>
      </c>
      <c r="F973" s="171" t="s">
        <v>378</v>
      </c>
      <c r="G973" s="171" t="s">
        <v>379</v>
      </c>
      <c r="H973" s="172">
        <v>19.989999999999998</v>
      </c>
      <c r="I973" s="125">
        <v>21.5</v>
      </c>
      <c r="J973" s="126">
        <v>21.5</v>
      </c>
      <c r="K973" s="197">
        <v>21.5</v>
      </c>
      <c r="L973" s="247">
        <f t="shared" si="47"/>
        <v>0</v>
      </c>
      <c r="M973" s="214">
        <v>42.99</v>
      </c>
      <c r="N973" s="215">
        <v>1</v>
      </c>
      <c r="O973" s="215">
        <v>18</v>
      </c>
      <c r="P973" s="216"/>
      <c r="Q973" s="217"/>
      <c r="R973" s="218"/>
      <c r="S973" s="215" t="s">
        <v>5025</v>
      </c>
      <c r="T973" s="207" t="s">
        <v>117</v>
      </c>
      <c r="U973" s="238" t="s">
        <v>5021</v>
      </c>
      <c r="V973" s="207" t="s">
        <v>382</v>
      </c>
      <c r="W973" s="207" t="s">
        <v>120</v>
      </c>
      <c r="X973" s="103">
        <v>86369</v>
      </c>
    </row>
    <row r="974" spans="1:24" s="57" customFormat="1" ht="15" customHeight="1" x14ac:dyDescent="0.2">
      <c r="A974" s="173" t="s">
        <v>346</v>
      </c>
      <c r="B974" s="168" t="s">
        <v>5026</v>
      </c>
      <c r="C974" s="169" t="s">
        <v>5027</v>
      </c>
      <c r="D974" s="170" t="str">
        <f t="shared" si="46"/>
        <v>EL451336CH-S</v>
      </c>
      <c r="E974" s="188" t="s">
        <v>5028</v>
      </c>
      <c r="F974" s="171" t="s">
        <v>378</v>
      </c>
      <c r="G974" s="171" t="s">
        <v>379</v>
      </c>
      <c r="H974" s="172">
        <v>19.989999999999998</v>
      </c>
      <c r="I974" s="125">
        <v>21.5</v>
      </c>
      <c r="J974" s="126">
        <v>21.5</v>
      </c>
      <c r="K974" s="197">
        <v>21.5</v>
      </c>
      <c r="L974" s="247">
        <f t="shared" si="47"/>
        <v>0</v>
      </c>
      <c r="M974" s="214">
        <v>42.99</v>
      </c>
      <c r="N974" s="215">
        <v>1</v>
      </c>
      <c r="O974" s="215">
        <v>18</v>
      </c>
      <c r="P974" s="216"/>
      <c r="Q974" s="217"/>
      <c r="R974" s="218"/>
      <c r="S974" s="215" t="s">
        <v>5029</v>
      </c>
      <c r="T974" s="207" t="s">
        <v>117</v>
      </c>
      <c r="U974" s="238" t="s">
        <v>5021</v>
      </c>
      <c r="V974" s="207" t="s">
        <v>382</v>
      </c>
      <c r="W974" s="207" t="s">
        <v>120</v>
      </c>
      <c r="X974" s="103">
        <v>86369</v>
      </c>
    </row>
    <row r="975" spans="1:24" s="57" customFormat="1" ht="15" customHeight="1" x14ac:dyDescent="0.2">
      <c r="A975" s="173" t="s">
        <v>346</v>
      </c>
      <c r="B975" s="168" t="s">
        <v>5030</v>
      </c>
      <c r="C975" s="169" t="s">
        <v>5031</v>
      </c>
      <c r="D975" s="170" t="str">
        <f t="shared" si="46"/>
        <v>EL451336CH-XS</v>
      </c>
      <c r="E975" s="188" t="s">
        <v>5032</v>
      </c>
      <c r="F975" s="171" t="s">
        <v>378</v>
      </c>
      <c r="G975" s="171" t="s">
        <v>379</v>
      </c>
      <c r="H975" s="172">
        <v>19.989999999999998</v>
      </c>
      <c r="I975" s="125">
        <v>21.5</v>
      </c>
      <c r="J975" s="126">
        <v>21.5</v>
      </c>
      <c r="K975" s="197">
        <v>21.5</v>
      </c>
      <c r="L975" s="247">
        <f t="shared" si="47"/>
        <v>0</v>
      </c>
      <c r="M975" s="214">
        <v>42.99</v>
      </c>
      <c r="N975" s="215">
        <v>1</v>
      </c>
      <c r="O975" s="215">
        <v>18</v>
      </c>
      <c r="P975" s="216"/>
      <c r="Q975" s="217"/>
      <c r="R975" s="218"/>
      <c r="S975" s="215" t="s">
        <v>5033</v>
      </c>
      <c r="T975" s="207" t="s">
        <v>117</v>
      </c>
      <c r="U975" s="238" t="s">
        <v>5021</v>
      </c>
      <c r="V975" s="207" t="s">
        <v>382</v>
      </c>
      <c r="W975" s="207" t="s">
        <v>120</v>
      </c>
      <c r="X975" s="103">
        <v>86369</v>
      </c>
    </row>
    <row r="976" spans="1:24" s="57" customFormat="1" ht="15" customHeight="1" x14ac:dyDescent="0.2">
      <c r="A976" s="173" t="s">
        <v>346</v>
      </c>
      <c r="B976" s="168" t="s">
        <v>5034</v>
      </c>
      <c r="C976" s="169" t="s">
        <v>5035</v>
      </c>
      <c r="D976" s="185" t="str">
        <f t="shared" si="46"/>
        <v>EL451336PL-2X</v>
      </c>
      <c r="E976" s="186" t="s">
        <v>5036</v>
      </c>
      <c r="F976" s="171" t="s">
        <v>378</v>
      </c>
      <c r="G976" s="171" t="s">
        <v>379</v>
      </c>
      <c r="H976" s="172">
        <v>27.5</v>
      </c>
      <c r="I976" s="125">
        <v>29.99</v>
      </c>
      <c r="J976" s="126">
        <v>29.99</v>
      </c>
      <c r="K976" s="197">
        <v>29.99</v>
      </c>
      <c r="L976" s="247">
        <f t="shared" si="47"/>
        <v>0</v>
      </c>
      <c r="M976" s="214">
        <v>59.99</v>
      </c>
      <c r="N976" s="215">
        <v>1</v>
      </c>
      <c r="O976" s="215">
        <v>12</v>
      </c>
      <c r="P976" s="216"/>
      <c r="Q976" s="217"/>
      <c r="R976" s="218"/>
      <c r="S976" s="215" t="s">
        <v>5037</v>
      </c>
      <c r="T976" s="207" t="s">
        <v>117</v>
      </c>
      <c r="U976" s="238" t="s">
        <v>5038</v>
      </c>
      <c r="V976" s="207" t="s">
        <v>382</v>
      </c>
      <c r="W976" s="207" t="s">
        <v>120</v>
      </c>
      <c r="X976" s="103">
        <v>86499</v>
      </c>
    </row>
    <row r="977" spans="1:24" s="57" customFormat="1" ht="15" customHeight="1" x14ac:dyDescent="0.2">
      <c r="A977" s="173" t="s">
        <v>346</v>
      </c>
      <c r="B977" s="168" t="s">
        <v>5039</v>
      </c>
      <c r="C977" s="169" t="s">
        <v>5040</v>
      </c>
      <c r="D977" s="170" t="str">
        <f t="shared" si="46"/>
        <v>EL451337-2T</v>
      </c>
      <c r="E977" s="188" t="s">
        <v>5041</v>
      </c>
      <c r="F977" s="171" t="s">
        <v>378</v>
      </c>
      <c r="G977" s="174" t="s">
        <v>379</v>
      </c>
      <c r="H977" s="172">
        <v>14.99</v>
      </c>
      <c r="I977" s="125">
        <v>15.99</v>
      </c>
      <c r="J977" s="126">
        <v>15.99</v>
      </c>
      <c r="K977" s="197">
        <v>15.99</v>
      </c>
      <c r="L977" s="247">
        <f t="shared" si="47"/>
        <v>0</v>
      </c>
      <c r="M977" s="214">
        <v>31.99</v>
      </c>
      <c r="N977" s="215">
        <v>1</v>
      </c>
      <c r="O977" s="215">
        <v>18</v>
      </c>
      <c r="P977" s="216"/>
      <c r="Q977" s="217"/>
      <c r="R977" s="218"/>
      <c r="S977" s="215" t="s">
        <v>5042</v>
      </c>
      <c r="T977" s="207" t="s">
        <v>198</v>
      </c>
      <c r="U977" s="238" t="s">
        <v>5043</v>
      </c>
      <c r="V977" s="207"/>
      <c r="W977" s="207" t="s">
        <v>120</v>
      </c>
      <c r="X977" s="103">
        <v>78283</v>
      </c>
    </row>
    <row r="978" spans="1:24" s="57" customFormat="1" ht="15" customHeight="1" x14ac:dyDescent="0.2">
      <c r="A978" s="173" t="s">
        <v>346</v>
      </c>
      <c r="B978" s="168" t="s">
        <v>5044</v>
      </c>
      <c r="C978" s="169" t="s">
        <v>5045</v>
      </c>
      <c r="D978" s="170" t="str">
        <f t="shared" si="46"/>
        <v>EL451337-4T</v>
      </c>
      <c r="E978" s="188" t="s">
        <v>5046</v>
      </c>
      <c r="F978" s="171" t="s">
        <v>378</v>
      </c>
      <c r="G978" s="174" t="s">
        <v>379</v>
      </c>
      <c r="H978" s="172">
        <v>14.99</v>
      </c>
      <c r="I978" s="125">
        <v>15.99</v>
      </c>
      <c r="J978" s="126">
        <v>15.99</v>
      </c>
      <c r="K978" s="197">
        <v>15.99</v>
      </c>
      <c r="L978" s="247">
        <f t="shared" si="47"/>
        <v>0</v>
      </c>
      <c r="M978" s="214">
        <v>31.99</v>
      </c>
      <c r="N978" s="215">
        <v>1</v>
      </c>
      <c r="O978" s="215">
        <v>18</v>
      </c>
      <c r="P978" s="216"/>
      <c r="Q978" s="217"/>
      <c r="R978" s="218"/>
      <c r="S978" s="215">
        <v>889851244579</v>
      </c>
      <c r="T978" s="207" t="s">
        <v>198</v>
      </c>
      <c r="U978" s="238" t="s">
        <v>5043</v>
      </c>
      <c r="V978" s="207"/>
      <c r="W978" s="207" t="s">
        <v>120</v>
      </c>
      <c r="X978" s="103">
        <v>78283</v>
      </c>
    </row>
    <row r="979" spans="1:24" s="57" customFormat="1" ht="15" customHeight="1" x14ac:dyDescent="0.2">
      <c r="A979" s="167" t="s">
        <v>192</v>
      </c>
      <c r="B979" s="168" t="s">
        <v>5047</v>
      </c>
      <c r="C979" s="169" t="s">
        <v>5048</v>
      </c>
      <c r="D979" s="170" t="str">
        <f t="shared" si="46"/>
        <v>EL451340AD-L/XL</v>
      </c>
      <c r="E979" s="171" t="s">
        <v>5049</v>
      </c>
      <c r="F979" s="171" t="s">
        <v>378</v>
      </c>
      <c r="G979" s="171" t="s">
        <v>379</v>
      </c>
      <c r="H979" s="172">
        <v>19.989999999999998</v>
      </c>
      <c r="I979" s="125">
        <v>19.989999999999998</v>
      </c>
      <c r="J979" s="126">
        <v>19.989999999999998</v>
      </c>
      <c r="K979" s="197">
        <v>19.989999999999998</v>
      </c>
      <c r="L979" s="247">
        <f t="shared" si="47"/>
        <v>0</v>
      </c>
      <c r="M979" s="214">
        <v>39.99</v>
      </c>
      <c r="N979" s="215">
        <v>1</v>
      </c>
      <c r="O979" s="215">
        <v>18</v>
      </c>
      <c r="P979" s="216"/>
      <c r="Q979" s="217"/>
      <c r="R979" s="218"/>
      <c r="S979" s="215" t="s">
        <v>5050</v>
      </c>
      <c r="T979" s="207" t="s">
        <v>198</v>
      </c>
      <c r="U979" s="238" t="s">
        <v>5051</v>
      </c>
      <c r="V979" s="207" t="s">
        <v>382</v>
      </c>
      <c r="W979" s="207" t="s">
        <v>120</v>
      </c>
      <c r="X979" s="103">
        <v>77730</v>
      </c>
    </row>
    <row r="980" spans="1:24" s="57" customFormat="1" ht="15" customHeight="1" x14ac:dyDescent="0.2">
      <c r="A980" s="167" t="s">
        <v>192</v>
      </c>
      <c r="B980" s="168" t="s">
        <v>5052</v>
      </c>
      <c r="C980" s="169" t="s">
        <v>5053</v>
      </c>
      <c r="D980" s="170" t="str">
        <f t="shared" si="46"/>
        <v>EL451340AD-S/M</v>
      </c>
      <c r="E980" s="171" t="s">
        <v>5054</v>
      </c>
      <c r="F980" s="171" t="s">
        <v>378</v>
      </c>
      <c r="G980" s="171" t="s">
        <v>379</v>
      </c>
      <c r="H980" s="172">
        <v>19.989999999999998</v>
      </c>
      <c r="I980" s="125">
        <v>19.989999999999998</v>
      </c>
      <c r="J980" s="126">
        <v>19.989999999999998</v>
      </c>
      <c r="K980" s="197">
        <v>19.989999999999998</v>
      </c>
      <c r="L980" s="247">
        <f t="shared" si="47"/>
        <v>0</v>
      </c>
      <c r="M980" s="214">
        <v>39.99</v>
      </c>
      <c r="N980" s="215">
        <v>1</v>
      </c>
      <c r="O980" s="215">
        <v>18</v>
      </c>
      <c r="P980" s="216"/>
      <c r="Q980" s="217"/>
      <c r="R980" s="218"/>
      <c r="S980" s="215" t="s">
        <v>5055</v>
      </c>
      <c r="T980" s="207" t="s">
        <v>198</v>
      </c>
      <c r="U980" s="238" t="s">
        <v>5051</v>
      </c>
      <c r="V980" s="207" t="s">
        <v>382</v>
      </c>
      <c r="W980" s="207" t="s">
        <v>120</v>
      </c>
      <c r="X980" s="103">
        <v>77730</v>
      </c>
    </row>
    <row r="981" spans="1:24" s="57" customFormat="1" ht="15" customHeight="1" x14ac:dyDescent="0.2">
      <c r="A981" s="167" t="s">
        <v>192</v>
      </c>
      <c r="B981" s="168" t="s">
        <v>5056</v>
      </c>
      <c r="C981" s="169" t="s">
        <v>5057</v>
      </c>
      <c r="D981" s="185" t="str">
        <f t="shared" si="46"/>
        <v>EL451340CH-L/XL</v>
      </c>
      <c r="E981" s="186" t="s">
        <v>5058</v>
      </c>
      <c r="F981" s="171" t="s">
        <v>378</v>
      </c>
      <c r="G981" s="171" t="s">
        <v>379</v>
      </c>
      <c r="H981" s="172">
        <v>16.5</v>
      </c>
      <c r="I981" s="125">
        <v>16.5</v>
      </c>
      <c r="J981" s="126">
        <v>16.5</v>
      </c>
      <c r="K981" s="197">
        <v>16.5</v>
      </c>
      <c r="L981" s="247">
        <f t="shared" si="47"/>
        <v>0</v>
      </c>
      <c r="M981" s="214">
        <v>32.99</v>
      </c>
      <c r="N981" s="215">
        <v>1</v>
      </c>
      <c r="O981" s="215">
        <v>18</v>
      </c>
      <c r="P981" s="216"/>
      <c r="Q981" s="217"/>
      <c r="R981" s="218"/>
      <c r="S981" s="215" t="s">
        <v>5059</v>
      </c>
      <c r="T981" s="207" t="s">
        <v>198</v>
      </c>
      <c r="U981" s="238" t="s">
        <v>5060</v>
      </c>
      <c r="V981" s="207" t="s">
        <v>382</v>
      </c>
      <c r="W981" s="207" t="s">
        <v>120</v>
      </c>
      <c r="X981" s="103">
        <v>77732</v>
      </c>
    </row>
    <row r="982" spans="1:24" s="57" customFormat="1" ht="15" customHeight="1" x14ac:dyDescent="0.2">
      <c r="A982" s="167" t="s">
        <v>192</v>
      </c>
      <c r="B982" s="168" t="s">
        <v>5061</v>
      </c>
      <c r="C982" s="169" t="s">
        <v>5062</v>
      </c>
      <c r="D982" s="185" t="str">
        <f t="shared" si="46"/>
        <v>EL451340CH-S/M</v>
      </c>
      <c r="E982" s="186" t="s">
        <v>5063</v>
      </c>
      <c r="F982" s="171" t="s">
        <v>378</v>
      </c>
      <c r="G982" s="171" t="s">
        <v>379</v>
      </c>
      <c r="H982" s="172">
        <v>16.5</v>
      </c>
      <c r="I982" s="125">
        <v>16.5</v>
      </c>
      <c r="J982" s="126">
        <v>16.5</v>
      </c>
      <c r="K982" s="197">
        <v>16.5</v>
      </c>
      <c r="L982" s="247">
        <f t="shared" si="47"/>
        <v>0</v>
      </c>
      <c r="M982" s="214">
        <v>32.99</v>
      </c>
      <c r="N982" s="215">
        <v>1</v>
      </c>
      <c r="O982" s="215">
        <v>18</v>
      </c>
      <c r="P982" s="216"/>
      <c r="Q982" s="217"/>
      <c r="R982" s="218"/>
      <c r="S982" s="215" t="s">
        <v>5064</v>
      </c>
      <c r="T982" s="207" t="s">
        <v>198</v>
      </c>
      <c r="U982" s="238" t="s">
        <v>5060</v>
      </c>
      <c r="V982" s="207" t="s">
        <v>382</v>
      </c>
      <c r="W982" s="207" t="s">
        <v>120</v>
      </c>
      <c r="X982" s="103">
        <v>77732</v>
      </c>
    </row>
    <row r="983" spans="1:24" s="57" customFormat="1" ht="15" customHeight="1" x14ac:dyDescent="0.2">
      <c r="A983" s="167" t="s">
        <v>192</v>
      </c>
      <c r="B983" s="168" t="s">
        <v>5065</v>
      </c>
      <c r="C983" s="169" t="s">
        <v>5066</v>
      </c>
      <c r="D983" s="170" t="str">
        <f t="shared" si="46"/>
        <v>EL451340PL-XXL</v>
      </c>
      <c r="E983" s="171" t="s">
        <v>5067</v>
      </c>
      <c r="F983" s="171" t="s">
        <v>378</v>
      </c>
      <c r="G983" s="171" t="s">
        <v>379</v>
      </c>
      <c r="H983" s="172">
        <v>20.99</v>
      </c>
      <c r="I983" s="125">
        <v>20.99</v>
      </c>
      <c r="J983" s="126">
        <v>20.99</v>
      </c>
      <c r="K983" s="197">
        <v>20.99</v>
      </c>
      <c r="L983" s="247">
        <f t="shared" si="47"/>
        <v>0</v>
      </c>
      <c r="M983" s="214">
        <v>41.99</v>
      </c>
      <c r="N983" s="215">
        <v>1</v>
      </c>
      <c r="O983" s="215">
        <v>18</v>
      </c>
      <c r="P983" s="216"/>
      <c r="Q983" s="217"/>
      <c r="R983" s="218"/>
      <c r="S983" s="215" t="s">
        <v>5068</v>
      </c>
      <c r="T983" s="207" t="s">
        <v>198</v>
      </c>
      <c r="U983" s="238" t="s">
        <v>5069</v>
      </c>
      <c r="V983" s="207" t="s">
        <v>382</v>
      </c>
      <c r="W983" s="207" t="s">
        <v>120</v>
      </c>
      <c r="X983" s="103">
        <v>77731</v>
      </c>
    </row>
    <row r="984" spans="1:24" s="57" customFormat="1" ht="15" customHeight="1" x14ac:dyDescent="0.2">
      <c r="A984" s="167" t="s">
        <v>192</v>
      </c>
      <c r="B984" s="168" t="s">
        <v>5070</v>
      </c>
      <c r="C984" s="169" t="s">
        <v>5071</v>
      </c>
      <c r="D984" s="170" t="str">
        <f t="shared" si="46"/>
        <v>EL451341AD-L/XL</v>
      </c>
      <c r="E984" s="188" t="s">
        <v>5072</v>
      </c>
      <c r="F984" s="171" t="s">
        <v>378</v>
      </c>
      <c r="G984" s="171" t="s">
        <v>379</v>
      </c>
      <c r="H984" s="172">
        <v>9.99</v>
      </c>
      <c r="I984" s="125">
        <v>9.99</v>
      </c>
      <c r="J984" s="126">
        <v>9.99</v>
      </c>
      <c r="K984" s="197">
        <v>9.99</v>
      </c>
      <c r="L984" s="247">
        <f t="shared" si="47"/>
        <v>0</v>
      </c>
      <c r="M984" s="214">
        <v>19.989999999999998</v>
      </c>
      <c r="N984" s="215">
        <v>1</v>
      </c>
      <c r="O984" s="215">
        <v>24</v>
      </c>
      <c r="P984" s="216"/>
      <c r="Q984" s="217"/>
      <c r="R984" s="218"/>
      <c r="S984" s="215" t="s">
        <v>5073</v>
      </c>
      <c r="T984" s="207" t="s">
        <v>198</v>
      </c>
      <c r="U984" s="238" t="s">
        <v>5074</v>
      </c>
      <c r="V984" s="207" t="s">
        <v>382</v>
      </c>
      <c r="W984" s="207" t="s">
        <v>120</v>
      </c>
      <c r="X984" s="103">
        <v>77734</v>
      </c>
    </row>
    <row r="985" spans="1:24" s="57" customFormat="1" ht="15" customHeight="1" x14ac:dyDescent="0.2">
      <c r="A985" s="167" t="s">
        <v>192</v>
      </c>
      <c r="B985" s="168" t="s">
        <v>5075</v>
      </c>
      <c r="C985" s="169" t="s">
        <v>5076</v>
      </c>
      <c r="D985" s="170" t="str">
        <f t="shared" si="46"/>
        <v>EL451341AD-S/M</v>
      </c>
      <c r="E985" s="188" t="s">
        <v>5077</v>
      </c>
      <c r="F985" s="171" t="s">
        <v>378</v>
      </c>
      <c r="G985" s="171" t="s">
        <v>379</v>
      </c>
      <c r="H985" s="172">
        <v>9.99</v>
      </c>
      <c r="I985" s="125">
        <v>9.99</v>
      </c>
      <c r="J985" s="126">
        <v>9.99</v>
      </c>
      <c r="K985" s="197">
        <v>9.99</v>
      </c>
      <c r="L985" s="247">
        <f t="shared" si="47"/>
        <v>0</v>
      </c>
      <c r="M985" s="214">
        <v>19.989999999999998</v>
      </c>
      <c r="N985" s="215">
        <v>1</v>
      </c>
      <c r="O985" s="215">
        <v>24</v>
      </c>
      <c r="P985" s="216"/>
      <c r="Q985" s="217"/>
      <c r="R985" s="218"/>
      <c r="S985" s="215" t="s">
        <v>5078</v>
      </c>
      <c r="T985" s="207" t="s">
        <v>198</v>
      </c>
      <c r="U985" s="238" t="s">
        <v>5074</v>
      </c>
      <c r="V985" s="207" t="s">
        <v>382</v>
      </c>
      <c r="W985" s="207" t="s">
        <v>120</v>
      </c>
      <c r="X985" s="103">
        <v>77734</v>
      </c>
    </row>
    <row r="986" spans="1:24" s="57" customFormat="1" ht="15" customHeight="1" x14ac:dyDescent="0.2">
      <c r="A986" s="167" t="s">
        <v>192</v>
      </c>
      <c r="B986" s="168" t="s">
        <v>5079</v>
      </c>
      <c r="C986" s="169" t="s">
        <v>5080</v>
      </c>
      <c r="D986" s="185" t="str">
        <f t="shared" si="46"/>
        <v>EL451341CH-L/XL</v>
      </c>
      <c r="E986" s="186" t="s">
        <v>5081</v>
      </c>
      <c r="F986" s="171" t="s">
        <v>378</v>
      </c>
      <c r="G986" s="171" t="s">
        <v>379</v>
      </c>
      <c r="H986" s="172">
        <v>8.5</v>
      </c>
      <c r="I986" s="125">
        <v>8.99</v>
      </c>
      <c r="J986" s="126">
        <v>8.99</v>
      </c>
      <c r="K986" s="197">
        <v>8.99</v>
      </c>
      <c r="L986" s="247">
        <f t="shared" si="47"/>
        <v>0</v>
      </c>
      <c r="M986" s="214">
        <v>16.989999999999998</v>
      </c>
      <c r="N986" s="215">
        <v>1</v>
      </c>
      <c r="O986" s="215">
        <v>24</v>
      </c>
      <c r="P986" s="216"/>
      <c r="Q986" s="217"/>
      <c r="R986" s="218"/>
      <c r="S986" s="215" t="s">
        <v>5082</v>
      </c>
      <c r="T986" s="207" t="s">
        <v>198</v>
      </c>
      <c r="U986" s="238" t="s">
        <v>5074</v>
      </c>
      <c r="V986" s="207" t="s">
        <v>382</v>
      </c>
      <c r="W986" s="207" t="s">
        <v>120</v>
      </c>
      <c r="X986" s="103">
        <v>77733</v>
      </c>
    </row>
    <row r="987" spans="1:24" s="57" customFormat="1" ht="15" customHeight="1" x14ac:dyDescent="0.2">
      <c r="A987" s="167" t="s">
        <v>192</v>
      </c>
      <c r="B987" s="168" t="s">
        <v>5083</v>
      </c>
      <c r="C987" s="169" t="s">
        <v>5084</v>
      </c>
      <c r="D987" s="185" t="str">
        <f t="shared" si="46"/>
        <v>EL451341CH-S/M</v>
      </c>
      <c r="E987" s="186" t="s">
        <v>5085</v>
      </c>
      <c r="F987" s="171" t="s">
        <v>378</v>
      </c>
      <c r="G987" s="171" t="s">
        <v>379</v>
      </c>
      <c r="H987" s="172">
        <v>8.5</v>
      </c>
      <c r="I987" s="125">
        <v>8.5</v>
      </c>
      <c r="J987" s="126">
        <v>8.5</v>
      </c>
      <c r="K987" s="197">
        <v>8.5</v>
      </c>
      <c r="L987" s="247">
        <f t="shared" si="47"/>
        <v>0</v>
      </c>
      <c r="M987" s="214">
        <v>16.989999999999998</v>
      </c>
      <c r="N987" s="215">
        <v>1</v>
      </c>
      <c r="O987" s="215">
        <v>24</v>
      </c>
      <c r="P987" s="216"/>
      <c r="Q987" s="217"/>
      <c r="R987" s="218"/>
      <c r="S987" s="215" t="s">
        <v>5086</v>
      </c>
      <c r="T987" s="207" t="s">
        <v>198</v>
      </c>
      <c r="U987" s="238" t="s">
        <v>5074</v>
      </c>
      <c r="V987" s="207" t="s">
        <v>382</v>
      </c>
      <c r="W987" s="207" t="s">
        <v>120</v>
      </c>
      <c r="X987" s="103">
        <v>77733</v>
      </c>
    </row>
    <row r="988" spans="1:24" s="57" customFormat="1" ht="15" customHeight="1" x14ac:dyDescent="0.2">
      <c r="A988" s="167" t="s">
        <v>192</v>
      </c>
      <c r="B988" s="168" t="s">
        <v>5087</v>
      </c>
      <c r="C988" s="169" t="s">
        <v>5088</v>
      </c>
      <c r="D988" s="170" t="str">
        <f t="shared" si="46"/>
        <v>EL451341PL-XXL</v>
      </c>
      <c r="E988" s="188" t="s">
        <v>5089</v>
      </c>
      <c r="F988" s="171" t="s">
        <v>378</v>
      </c>
      <c r="G988" s="171" t="s">
        <v>379</v>
      </c>
      <c r="H988" s="172">
        <v>11.5</v>
      </c>
      <c r="I988" s="125">
        <v>12.5</v>
      </c>
      <c r="J988" s="126">
        <v>12.5</v>
      </c>
      <c r="K988" s="197">
        <v>12.5</v>
      </c>
      <c r="L988" s="247">
        <f t="shared" si="47"/>
        <v>0</v>
      </c>
      <c r="M988" s="214">
        <v>22.99</v>
      </c>
      <c r="N988" s="215">
        <v>1</v>
      </c>
      <c r="O988" s="215">
        <v>24</v>
      </c>
      <c r="P988" s="216"/>
      <c r="Q988" s="217"/>
      <c r="R988" s="218"/>
      <c r="S988" s="215" t="s">
        <v>5090</v>
      </c>
      <c r="T988" s="207" t="s">
        <v>198</v>
      </c>
      <c r="U988" s="238" t="s">
        <v>5091</v>
      </c>
      <c r="V988" s="207" t="s">
        <v>382</v>
      </c>
      <c r="W988" s="207" t="s">
        <v>120</v>
      </c>
      <c r="X988" s="103">
        <v>77735</v>
      </c>
    </row>
    <row r="989" spans="1:24" s="57" customFormat="1" ht="15" customHeight="1" x14ac:dyDescent="0.2">
      <c r="A989" s="167" t="s">
        <v>200</v>
      </c>
      <c r="B989" s="168" t="s">
        <v>5092</v>
      </c>
      <c r="C989" s="169" t="s">
        <v>5093</v>
      </c>
      <c r="D989" s="170" t="str">
        <f t="shared" si="46"/>
        <v>EL451343-L</v>
      </c>
      <c r="E989" s="188" t="s">
        <v>5094</v>
      </c>
      <c r="F989" s="171" t="s">
        <v>378</v>
      </c>
      <c r="G989" s="171" t="s">
        <v>379</v>
      </c>
      <c r="H989" s="172">
        <v>29.99</v>
      </c>
      <c r="I989" s="125">
        <v>29.99</v>
      </c>
      <c r="J989" s="126">
        <v>29.99</v>
      </c>
      <c r="K989" s="197">
        <v>29.99</v>
      </c>
      <c r="L989" s="247">
        <f t="shared" si="47"/>
        <v>0</v>
      </c>
      <c r="M989" s="214">
        <v>59.99</v>
      </c>
      <c r="N989" s="215">
        <v>1</v>
      </c>
      <c r="O989" s="215">
        <v>10</v>
      </c>
      <c r="P989" s="216"/>
      <c r="Q989" s="217"/>
      <c r="R989" s="218"/>
      <c r="S989" s="215" t="s">
        <v>5095</v>
      </c>
      <c r="T989" s="207" t="s">
        <v>198</v>
      </c>
      <c r="U989" s="238" t="s">
        <v>5096</v>
      </c>
      <c r="V989" s="207" t="s">
        <v>382</v>
      </c>
      <c r="W989" s="207" t="s">
        <v>120</v>
      </c>
      <c r="X989" s="103">
        <v>76646</v>
      </c>
    </row>
    <row r="990" spans="1:24" s="57" customFormat="1" ht="15" customHeight="1" x14ac:dyDescent="0.2">
      <c r="A990" s="167" t="s">
        <v>200</v>
      </c>
      <c r="B990" s="168" t="s">
        <v>5097</v>
      </c>
      <c r="C990" s="169" t="s">
        <v>5098</v>
      </c>
      <c r="D990" s="170" t="str">
        <f t="shared" si="46"/>
        <v>EL451343-M</v>
      </c>
      <c r="E990" s="188" t="s">
        <v>5099</v>
      </c>
      <c r="F990" s="171" t="s">
        <v>378</v>
      </c>
      <c r="G990" s="171" t="s">
        <v>379</v>
      </c>
      <c r="H990" s="172">
        <v>29.99</v>
      </c>
      <c r="I990" s="125">
        <v>29.99</v>
      </c>
      <c r="J990" s="126">
        <v>29.99</v>
      </c>
      <c r="K990" s="197">
        <v>29.99</v>
      </c>
      <c r="L990" s="247">
        <f t="shared" si="47"/>
        <v>0</v>
      </c>
      <c r="M990" s="214">
        <v>59.99</v>
      </c>
      <c r="N990" s="215">
        <v>1</v>
      </c>
      <c r="O990" s="215">
        <v>12</v>
      </c>
      <c r="P990" s="216"/>
      <c r="Q990" s="217"/>
      <c r="R990" s="218"/>
      <c r="S990" s="215" t="s">
        <v>5100</v>
      </c>
      <c r="T990" s="207" t="s">
        <v>198</v>
      </c>
      <c r="U990" s="238" t="s">
        <v>5096</v>
      </c>
      <c r="V990" s="207" t="s">
        <v>382</v>
      </c>
      <c r="W990" s="207" t="s">
        <v>120</v>
      </c>
      <c r="X990" s="103">
        <v>76646</v>
      </c>
    </row>
    <row r="991" spans="1:24" s="57" customFormat="1" ht="15" customHeight="1" x14ac:dyDescent="0.2">
      <c r="A991" s="167" t="s">
        <v>200</v>
      </c>
      <c r="B991" s="168" t="s">
        <v>5101</v>
      </c>
      <c r="C991" s="169" t="s">
        <v>5102</v>
      </c>
      <c r="D991" s="170" t="str">
        <f t="shared" si="46"/>
        <v>EL451343-S</v>
      </c>
      <c r="E991" s="188" t="s">
        <v>5103</v>
      </c>
      <c r="F991" s="171" t="s">
        <v>378</v>
      </c>
      <c r="G991" s="171" t="s">
        <v>379</v>
      </c>
      <c r="H991" s="172">
        <v>29.99</v>
      </c>
      <c r="I991" s="125">
        <v>29.99</v>
      </c>
      <c r="J991" s="126">
        <v>29.99</v>
      </c>
      <c r="K991" s="197">
        <v>29.99</v>
      </c>
      <c r="L991" s="247">
        <f t="shared" si="47"/>
        <v>0</v>
      </c>
      <c r="M991" s="214">
        <v>59.99</v>
      </c>
      <c r="N991" s="215">
        <v>1</v>
      </c>
      <c r="O991" s="215">
        <v>12</v>
      </c>
      <c r="P991" s="216"/>
      <c r="Q991" s="217"/>
      <c r="R991" s="218"/>
      <c r="S991" s="215" t="s">
        <v>5104</v>
      </c>
      <c r="T991" s="207" t="s">
        <v>198</v>
      </c>
      <c r="U991" s="238" t="s">
        <v>5096</v>
      </c>
      <c r="V991" s="207" t="s">
        <v>382</v>
      </c>
      <c r="W991" s="207" t="s">
        <v>120</v>
      </c>
      <c r="X991" s="103">
        <v>76646</v>
      </c>
    </row>
    <row r="992" spans="1:24" s="57" customFormat="1" ht="15" customHeight="1" x14ac:dyDescent="0.2">
      <c r="A992" s="167" t="s">
        <v>200</v>
      </c>
      <c r="B992" s="168" t="s">
        <v>5105</v>
      </c>
      <c r="C992" s="169" t="s">
        <v>5106</v>
      </c>
      <c r="D992" s="170" t="str">
        <f t="shared" si="46"/>
        <v>EL451343-XL</v>
      </c>
      <c r="E992" s="188" t="s">
        <v>5107</v>
      </c>
      <c r="F992" s="171" t="s">
        <v>378</v>
      </c>
      <c r="G992" s="171" t="s">
        <v>379</v>
      </c>
      <c r="H992" s="172">
        <v>29.99</v>
      </c>
      <c r="I992" s="125">
        <v>29.99</v>
      </c>
      <c r="J992" s="126">
        <v>29.99</v>
      </c>
      <c r="K992" s="197">
        <v>29.99</v>
      </c>
      <c r="L992" s="247">
        <f t="shared" si="47"/>
        <v>0</v>
      </c>
      <c r="M992" s="214">
        <v>59.99</v>
      </c>
      <c r="N992" s="215">
        <v>1</v>
      </c>
      <c r="O992" s="215">
        <v>10</v>
      </c>
      <c r="P992" s="216"/>
      <c r="Q992" s="217"/>
      <c r="R992" s="218"/>
      <c r="S992" s="215" t="s">
        <v>5108</v>
      </c>
      <c r="T992" s="207" t="s">
        <v>198</v>
      </c>
      <c r="U992" s="238" t="s">
        <v>5096</v>
      </c>
      <c r="V992" s="207" t="s">
        <v>382</v>
      </c>
      <c r="W992" s="207" t="s">
        <v>120</v>
      </c>
      <c r="X992" s="103">
        <v>76646</v>
      </c>
    </row>
    <row r="993" spans="1:24" s="57" customFormat="1" ht="15" customHeight="1" x14ac:dyDescent="0.2">
      <c r="A993" s="167" t="s">
        <v>200</v>
      </c>
      <c r="B993" s="168" t="s">
        <v>5109</v>
      </c>
      <c r="C993" s="169" t="s">
        <v>5110</v>
      </c>
      <c r="D993" s="170" t="str">
        <f t="shared" si="46"/>
        <v>EL451343-XS</v>
      </c>
      <c r="E993" s="188" t="s">
        <v>5111</v>
      </c>
      <c r="F993" s="171" t="s">
        <v>378</v>
      </c>
      <c r="G993" s="171" t="s">
        <v>379</v>
      </c>
      <c r="H993" s="172">
        <v>29.99</v>
      </c>
      <c r="I993" s="125">
        <v>29.99</v>
      </c>
      <c r="J993" s="126">
        <v>29.99</v>
      </c>
      <c r="K993" s="197">
        <v>29.99</v>
      </c>
      <c r="L993" s="247">
        <f t="shared" si="47"/>
        <v>0</v>
      </c>
      <c r="M993" s="214">
        <v>59.99</v>
      </c>
      <c r="N993" s="215">
        <v>1</v>
      </c>
      <c r="O993" s="215">
        <v>12</v>
      </c>
      <c r="P993" s="216"/>
      <c r="Q993" s="217"/>
      <c r="R993" s="218"/>
      <c r="S993" s="215" t="s">
        <v>5112</v>
      </c>
      <c r="T993" s="207" t="s">
        <v>198</v>
      </c>
      <c r="U993" s="238" t="s">
        <v>5096</v>
      </c>
      <c r="V993" s="207" t="s">
        <v>382</v>
      </c>
      <c r="W993" s="207" t="s">
        <v>120</v>
      </c>
      <c r="X993" s="103">
        <v>76646</v>
      </c>
    </row>
    <row r="994" spans="1:24" s="57" customFormat="1" ht="15" customHeight="1" x14ac:dyDescent="0.2">
      <c r="A994" s="167" t="s">
        <v>200</v>
      </c>
      <c r="B994" s="168" t="s">
        <v>5113</v>
      </c>
      <c r="C994" s="169" t="s">
        <v>5114</v>
      </c>
      <c r="D994" s="170" t="str">
        <f t="shared" ref="D994:D1025" si="48">HYPERLINK(U994,C994)</f>
        <v>EL451348-ST</v>
      </c>
      <c r="E994" s="171" t="s">
        <v>5115</v>
      </c>
      <c r="F994" s="171" t="s">
        <v>113</v>
      </c>
      <c r="G994" s="171" t="s">
        <v>114</v>
      </c>
      <c r="H994" s="172">
        <v>7.5</v>
      </c>
      <c r="I994" s="125">
        <v>7.99</v>
      </c>
      <c r="J994" s="126">
        <v>7.99</v>
      </c>
      <c r="K994" s="197">
        <v>7.99</v>
      </c>
      <c r="L994" s="247">
        <f t="shared" ref="L994:L1025" si="49">K994-J994</f>
        <v>0</v>
      </c>
      <c r="M994" s="214">
        <v>15.99</v>
      </c>
      <c r="N994" s="215">
        <v>3</v>
      </c>
      <c r="O994" s="215">
        <v>48</v>
      </c>
      <c r="P994" s="216"/>
      <c r="Q994" s="217"/>
      <c r="R994" s="218"/>
      <c r="S994" s="215" t="s">
        <v>5116</v>
      </c>
      <c r="T994" s="207" t="s">
        <v>117</v>
      </c>
      <c r="U994" s="238" t="s">
        <v>5117</v>
      </c>
      <c r="V994" s="207" t="s">
        <v>5118</v>
      </c>
      <c r="W994" s="207" t="s">
        <v>120</v>
      </c>
      <c r="X994" s="103">
        <v>72279</v>
      </c>
    </row>
    <row r="995" spans="1:24" s="57" customFormat="1" ht="15" customHeight="1" x14ac:dyDescent="0.2">
      <c r="A995" s="167" t="s">
        <v>200</v>
      </c>
      <c r="B995" s="168" t="s">
        <v>5119</v>
      </c>
      <c r="C995" s="169" t="s">
        <v>5120</v>
      </c>
      <c r="D995" s="170" t="str">
        <f t="shared" si="48"/>
        <v>EL451349-ST</v>
      </c>
      <c r="E995" s="171" t="s">
        <v>5121</v>
      </c>
      <c r="F995" s="171" t="s">
        <v>113</v>
      </c>
      <c r="G995" s="171" t="s">
        <v>114</v>
      </c>
      <c r="H995" s="172">
        <v>8.99</v>
      </c>
      <c r="I995" s="125">
        <v>9.5</v>
      </c>
      <c r="J995" s="126">
        <v>9.5</v>
      </c>
      <c r="K995" s="197">
        <v>9.5</v>
      </c>
      <c r="L995" s="247">
        <f t="shared" si="49"/>
        <v>0</v>
      </c>
      <c r="M995" s="214">
        <v>18.989999999999998</v>
      </c>
      <c r="N995" s="215">
        <v>3</v>
      </c>
      <c r="O995" s="215">
        <v>24</v>
      </c>
      <c r="P995" s="216"/>
      <c r="Q995" s="217"/>
      <c r="R995" s="218"/>
      <c r="S995" s="215" t="s">
        <v>5122</v>
      </c>
      <c r="T995" s="207" t="s">
        <v>117</v>
      </c>
      <c r="U995" s="238" t="s">
        <v>5123</v>
      </c>
      <c r="V995" s="207" t="s">
        <v>531</v>
      </c>
      <c r="W995" s="207" t="s">
        <v>120</v>
      </c>
      <c r="X995" s="103">
        <v>72274</v>
      </c>
    </row>
    <row r="996" spans="1:24" s="57" customFormat="1" ht="15" customHeight="1" x14ac:dyDescent="0.2">
      <c r="A996" s="167" t="s">
        <v>192</v>
      </c>
      <c r="B996" s="168" t="s">
        <v>5124</v>
      </c>
      <c r="C996" s="169" t="s">
        <v>5125</v>
      </c>
      <c r="D996" s="170" t="str">
        <f t="shared" si="48"/>
        <v>EL451350-ST</v>
      </c>
      <c r="E996" s="171" t="s">
        <v>5126</v>
      </c>
      <c r="F996" s="171" t="s">
        <v>113</v>
      </c>
      <c r="G996" s="171" t="s">
        <v>114</v>
      </c>
      <c r="H996" s="172">
        <v>5.99</v>
      </c>
      <c r="I996" s="125">
        <v>6.5</v>
      </c>
      <c r="J996" s="126">
        <v>6.5</v>
      </c>
      <c r="K996" s="197">
        <v>6.5</v>
      </c>
      <c r="L996" s="247">
        <f t="shared" si="49"/>
        <v>0</v>
      </c>
      <c r="M996" s="214">
        <v>12.99</v>
      </c>
      <c r="N996" s="215">
        <v>3</v>
      </c>
      <c r="O996" s="215">
        <v>48</v>
      </c>
      <c r="P996" s="216"/>
      <c r="Q996" s="217"/>
      <c r="R996" s="218"/>
      <c r="S996" s="215" t="s">
        <v>5127</v>
      </c>
      <c r="T996" s="207" t="s">
        <v>198</v>
      </c>
      <c r="U996" s="238" t="s">
        <v>5128</v>
      </c>
      <c r="V996" s="207" t="s">
        <v>333</v>
      </c>
      <c r="W996" s="207" t="s">
        <v>120</v>
      </c>
      <c r="X996" s="103">
        <v>72640</v>
      </c>
    </row>
    <row r="997" spans="1:24" s="57" customFormat="1" ht="15" customHeight="1" x14ac:dyDescent="0.2">
      <c r="A997" s="167" t="s">
        <v>192</v>
      </c>
      <c r="B997" s="168" t="s">
        <v>5129</v>
      </c>
      <c r="C997" s="169" t="s">
        <v>5130</v>
      </c>
      <c r="D997" s="170" t="str">
        <f t="shared" si="48"/>
        <v>EL451351-ST</v>
      </c>
      <c r="E997" s="171" t="s">
        <v>5131</v>
      </c>
      <c r="F997" s="171" t="s">
        <v>113</v>
      </c>
      <c r="G997" s="171" t="s">
        <v>114</v>
      </c>
      <c r="H997" s="172">
        <v>7.5</v>
      </c>
      <c r="I997" s="125">
        <v>7.99</v>
      </c>
      <c r="J997" s="126">
        <v>7.99</v>
      </c>
      <c r="K997" s="197">
        <v>7.99</v>
      </c>
      <c r="L997" s="247">
        <f t="shared" si="49"/>
        <v>0</v>
      </c>
      <c r="M997" s="214">
        <v>15.99</v>
      </c>
      <c r="N997" s="215">
        <v>3</v>
      </c>
      <c r="O997" s="215">
        <v>36</v>
      </c>
      <c r="P997" s="216"/>
      <c r="Q997" s="217"/>
      <c r="R997" s="218"/>
      <c r="S997" s="215" t="s">
        <v>5132</v>
      </c>
      <c r="T997" s="207" t="s">
        <v>198</v>
      </c>
      <c r="U997" s="238" t="s">
        <v>5133</v>
      </c>
      <c r="V997" s="207" t="s">
        <v>1500</v>
      </c>
      <c r="W997" s="207" t="s">
        <v>120</v>
      </c>
      <c r="X997" s="103">
        <v>74783</v>
      </c>
    </row>
    <row r="998" spans="1:24" s="57" customFormat="1" ht="15" customHeight="1" x14ac:dyDescent="0.2">
      <c r="A998" s="167" t="s">
        <v>200</v>
      </c>
      <c r="B998" s="168" t="s">
        <v>5134</v>
      </c>
      <c r="C998" s="169" t="s">
        <v>5135</v>
      </c>
      <c r="D998" s="170" t="str">
        <f t="shared" si="48"/>
        <v>EL451352-ST</v>
      </c>
      <c r="E998" s="171" t="s">
        <v>5136</v>
      </c>
      <c r="F998" s="171" t="s">
        <v>113</v>
      </c>
      <c r="G998" s="171" t="s">
        <v>114</v>
      </c>
      <c r="H998" s="172">
        <v>7.5</v>
      </c>
      <c r="I998" s="125">
        <v>7.99</v>
      </c>
      <c r="J998" s="126">
        <v>7.99</v>
      </c>
      <c r="K998" s="197">
        <v>7.99</v>
      </c>
      <c r="L998" s="247">
        <f t="shared" si="49"/>
        <v>0</v>
      </c>
      <c r="M998" s="214">
        <v>15.99</v>
      </c>
      <c r="N998" s="215">
        <v>3</v>
      </c>
      <c r="O998" s="215">
        <v>48</v>
      </c>
      <c r="P998" s="216"/>
      <c r="Q998" s="217"/>
      <c r="R998" s="218"/>
      <c r="S998" s="215" t="s">
        <v>5137</v>
      </c>
      <c r="T998" s="207" t="s">
        <v>117</v>
      </c>
      <c r="U998" s="238" t="s">
        <v>5138</v>
      </c>
      <c r="V998" s="207" t="s">
        <v>5139</v>
      </c>
      <c r="W998" s="207" t="s">
        <v>120</v>
      </c>
      <c r="X998" s="103">
        <v>72277</v>
      </c>
    </row>
    <row r="999" spans="1:24" s="57" customFormat="1" ht="15" customHeight="1" x14ac:dyDescent="0.2">
      <c r="A999" s="167" t="s">
        <v>200</v>
      </c>
      <c r="B999" s="168" t="s">
        <v>5140</v>
      </c>
      <c r="C999" s="169" t="s">
        <v>5141</v>
      </c>
      <c r="D999" s="170" t="str">
        <f t="shared" si="48"/>
        <v>EL451353-ST</v>
      </c>
      <c r="E999" s="171" t="s">
        <v>5142</v>
      </c>
      <c r="F999" s="171" t="s">
        <v>113</v>
      </c>
      <c r="G999" s="171" t="s">
        <v>114</v>
      </c>
      <c r="H999" s="172">
        <v>7.5</v>
      </c>
      <c r="I999" s="125">
        <v>7.99</v>
      </c>
      <c r="J999" s="126">
        <v>7.99</v>
      </c>
      <c r="K999" s="197">
        <v>7.99</v>
      </c>
      <c r="L999" s="247">
        <f t="shared" si="49"/>
        <v>0</v>
      </c>
      <c r="M999" s="214">
        <v>15.99</v>
      </c>
      <c r="N999" s="215">
        <v>3</v>
      </c>
      <c r="O999" s="215">
        <v>48</v>
      </c>
      <c r="P999" s="216"/>
      <c r="Q999" s="217"/>
      <c r="R999" s="218"/>
      <c r="S999" s="215" t="s">
        <v>5143</v>
      </c>
      <c r="T999" s="207" t="s">
        <v>117</v>
      </c>
      <c r="U999" s="238" t="s">
        <v>5144</v>
      </c>
      <c r="V999" s="207" t="s">
        <v>5145</v>
      </c>
      <c r="W999" s="207" t="s">
        <v>120</v>
      </c>
      <c r="X999" s="103">
        <v>72267</v>
      </c>
    </row>
    <row r="1000" spans="1:24" s="57" customFormat="1" ht="15" customHeight="1" x14ac:dyDescent="0.2">
      <c r="A1000" s="167" t="s">
        <v>200</v>
      </c>
      <c r="B1000" s="168" t="s">
        <v>5146</v>
      </c>
      <c r="C1000" s="169" t="s">
        <v>5147</v>
      </c>
      <c r="D1000" s="170" t="str">
        <f t="shared" si="48"/>
        <v>EL451354-ST</v>
      </c>
      <c r="E1000" s="171" t="s">
        <v>5148</v>
      </c>
      <c r="F1000" s="171" t="s">
        <v>113</v>
      </c>
      <c r="G1000" s="171" t="s">
        <v>114</v>
      </c>
      <c r="H1000" s="172">
        <v>5.99</v>
      </c>
      <c r="I1000" s="125">
        <v>6.5</v>
      </c>
      <c r="J1000" s="126">
        <v>6.5</v>
      </c>
      <c r="K1000" s="197">
        <v>6.5</v>
      </c>
      <c r="L1000" s="247">
        <f t="shared" si="49"/>
        <v>0</v>
      </c>
      <c r="M1000" s="214">
        <v>12.99</v>
      </c>
      <c r="N1000" s="215">
        <v>3</v>
      </c>
      <c r="O1000" s="215">
        <v>48</v>
      </c>
      <c r="P1000" s="216"/>
      <c r="Q1000" s="217"/>
      <c r="R1000" s="218"/>
      <c r="S1000" s="215" t="s">
        <v>5149</v>
      </c>
      <c r="T1000" s="207" t="s">
        <v>117</v>
      </c>
      <c r="U1000" s="238" t="s">
        <v>5150</v>
      </c>
      <c r="V1000" s="207" t="s">
        <v>309</v>
      </c>
      <c r="W1000" s="207" t="s">
        <v>120</v>
      </c>
      <c r="X1000" s="103">
        <v>72638</v>
      </c>
    </row>
    <row r="1001" spans="1:24" s="57" customFormat="1" ht="15" customHeight="1" x14ac:dyDescent="0.2">
      <c r="A1001" s="167" t="s">
        <v>192</v>
      </c>
      <c r="B1001" s="168" t="s">
        <v>5151</v>
      </c>
      <c r="C1001" s="169" t="s">
        <v>5152</v>
      </c>
      <c r="D1001" s="170" t="str">
        <f t="shared" si="48"/>
        <v>EL451355-ST</v>
      </c>
      <c r="E1001" s="171" t="s">
        <v>5153</v>
      </c>
      <c r="F1001" s="171" t="s">
        <v>113</v>
      </c>
      <c r="G1001" s="171" t="s">
        <v>114</v>
      </c>
      <c r="H1001" s="172">
        <v>7.5</v>
      </c>
      <c r="I1001" s="125">
        <v>7.99</v>
      </c>
      <c r="J1001" s="126">
        <v>7.99</v>
      </c>
      <c r="K1001" s="197">
        <v>7.99</v>
      </c>
      <c r="L1001" s="247">
        <f t="shared" si="49"/>
        <v>0</v>
      </c>
      <c r="M1001" s="214">
        <v>15.99</v>
      </c>
      <c r="N1001" s="215">
        <v>3</v>
      </c>
      <c r="O1001" s="215">
        <v>48</v>
      </c>
      <c r="P1001" s="216"/>
      <c r="Q1001" s="217"/>
      <c r="R1001" s="218"/>
      <c r="S1001" s="215" t="s">
        <v>5154</v>
      </c>
      <c r="T1001" s="207" t="s">
        <v>198</v>
      </c>
      <c r="U1001" s="238" t="s">
        <v>5155</v>
      </c>
      <c r="V1001" s="207" t="s">
        <v>4211</v>
      </c>
      <c r="W1001" s="207" t="s">
        <v>120</v>
      </c>
      <c r="X1001" s="103">
        <v>74787</v>
      </c>
    </row>
    <row r="1002" spans="1:24" s="57" customFormat="1" ht="15" customHeight="1" x14ac:dyDescent="0.2">
      <c r="A1002" s="167" t="s">
        <v>192</v>
      </c>
      <c r="B1002" s="168" t="s">
        <v>5156</v>
      </c>
      <c r="C1002" s="169" t="s">
        <v>5157</v>
      </c>
      <c r="D1002" s="170" t="str">
        <f t="shared" si="48"/>
        <v>EL451356-ST</v>
      </c>
      <c r="E1002" s="171" t="s">
        <v>5158</v>
      </c>
      <c r="F1002" s="171" t="s">
        <v>113</v>
      </c>
      <c r="G1002" s="171" t="s">
        <v>114</v>
      </c>
      <c r="H1002" s="172">
        <v>8.99</v>
      </c>
      <c r="I1002" s="125">
        <v>9.5</v>
      </c>
      <c r="J1002" s="126">
        <v>9.5</v>
      </c>
      <c r="K1002" s="197">
        <v>9.5</v>
      </c>
      <c r="L1002" s="247">
        <f t="shared" si="49"/>
        <v>0</v>
      </c>
      <c r="M1002" s="214">
        <v>18.989999999999998</v>
      </c>
      <c r="N1002" s="215">
        <v>3</v>
      </c>
      <c r="O1002" s="215">
        <v>12</v>
      </c>
      <c r="P1002" s="216"/>
      <c r="Q1002" s="217"/>
      <c r="R1002" s="218"/>
      <c r="S1002" s="215" t="s">
        <v>5159</v>
      </c>
      <c r="T1002" s="207" t="s">
        <v>198</v>
      </c>
      <c r="U1002" s="238" t="s">
        <v>5160</v>
      </c>
      <c r="V1002" s="207" t="s">
        <v>119</v>
      </c>
      <c r="W1002" s="207" t="s">
        <v>120</v>
      </c>
      <c r="X1002" s="103">
        <v>78411</v>
      </c>
    </row>
    <row r="1003" spans="1:24" s="57" customFormat="1" ht="15" customHeight="1" x14ac:dyDescent="0.2">
      <c r="A1003" s="167" t="s">
        <v>192</v>
      </c>
      <c r="B1003" s="168" t="s">
        <v>5161</v>
      </c>
      <c r="C1003" s="169" t="s">
        <v>5162</v>
      </c>
      <c r="D1003" s="170" t="str">
        <f t="shared" si="48"/>
        <v>EL451357-ST</v>
      </c>
      <c r="E1003" s="171" t="s">
        <v>5163</v>
      </c>
      <c r="F1003" s="171" t="s">
        <v>113</v>
      </c>
      <c r="G1003" s="171" t="s">
        <v>114</v>
      </c>
      <c r="H1003" s="172">
        <v>9.99</v>
      </c>
      <c r="I1003" s="125">
        <v>10.99</v>
      </c>
      <c r="J1003" s="126">
        <v>10.99</v>
      </c>
      <c r="K1003" s="197">
        <v>10.99</v>
      </c>
      <c r="L1003" s="247">
        <f t="shared" si="49"/>
        <v>0</v>
      </c>
      <c r="M1003" s="214">
        <v>21.99</v>
      </c>
      <c r="N1003" s="215">
        <v>3</v>
      </c>
      <c r="O1003" s="215">
        <v>24</v>
      </c>
      <c r="P1003" s="216"/>
      <c r="Q1003" s="217"/>
      <c r="R1003" s="218"/>
      <c r="S1003" s="215" t="s">
        <v>5164</v>
      </c>
      <c r="T1003" s="207" t="s">
        <v>198</v>
      </c>
      <c r="U1003" s="238" t="s">
        <v>5165</v>
      </c>
      <c r="V1003" s="207" t="s">
        <v>2546</v>
      </c>
      <c r="W1003" s="207" t="s">
        <v>120</v>
      </c>
      <c r="X1003" s="103">
        <v>75013</v>
      </c>
    </row>
    <row r="1004" spans="1:24" s="57" customFormat="1" ht="15" customHeight="1" x14ac:dyDescent="0.2">
      <c r="A1004" s="167" t="s">
        <v>192</v>
      </c>
      <c r="B1004" s="168" t="s">
        <v>5166</v>
      </c>
      <c r="C1004" s="169" t="s">
        <v>5167</v>
      </c>
      <c r="D1004" s="170" t="str">
        <f t="shared" si="48"/>
        <v>EL451358-ST</v>
      </c>
      <c r="E1004" s="171" t="s">
        <v>5168</v>
      </c>
      <c r="F1004" s="171" t="s">
        <v>113</v>
      </c>
      <c r="G1004" s="171" t="s">
        <v>114</v>
      </c>
      <c r="H1004" s="172">
        <v>9.99</v>
      </c>
      <c r="I1004" s="125">
        <v>10.99</v>
      </c>
      <c r="J1004" s="126">
        <v>10.99</v>
      </c>
      <c r="K1004" s="197">
        <v>10.99</v>
      </c>
      <c r="L1004" s="247">
        <f t="shared" si="49"/>
        <v>0</v>
      </c>
      <c r="M1004" s="214">
        <v>21.99</v>
      </c>
      <c r="N1004" s="215">
        <v>3</v>
      </c>
      <c r="O1004" s="215">
        <v>18</v>
      </c>
      <c r="P1004" s="216"/>
      <c r="Q1004" s="217"/>
      <c r="R1004" s="218"/>
      <c r="S1004" s="215" t="s">
        <v>5169</v>
      </c>
      <c r="T1004" s="207" t="s">
        <v>198</v>
      </c>
      <c r="U1004" s="238" t="s">
        <v>5170</v>
      </c>
      <c r="V1004" s="207" t="s">
        <v>119</v>
      </c>
      <c r="W1004" s="207" t="s">
        <v>120</v>
      </c>
      <c r="X1004" s="103">
        <v>75010</v>
      </c>
    </row>
    <row r="1005" spans="1:24" s="57" customFormat="1" ht="15" customHeight="1" x14ac:dyDescent="0.2">
      <c r="A1005" s="167" t="s">
        <v>192</v>
      </c>
      <c r="B1005" s="168" t="s">
        <v>5171</v>
      </c>
      <c r="C1005" s="169" t="s">
        <v>5172</v>
      </c>
      <c r="D1005" s="170" t="str">
        <f t="shared" si="48"/>
        <v>EL451360-ST</v>
      </c>
      <c r="E1005" s="171" t="s">
        <v>5173</v>
      </c>
      <c r="F1005" s="171" t="s">
        <v>113</v>
      </c>
      <c r="G1005" s="171" t="s">
        <v>114</v>
      </c>
      <c r="H1005" s="172">
        <v>7.5</v>
      </c>
      <c r="I1005" s="125">
        <v>7.99</v>
      </c>
      <c r="J1005" s="126">
        <v>7.99</v>
      </c>
      <c r="K1005" s="197">
        <v>7.99</v>
      </c>
      <c r="L1005" s="247">
        <f t="shared" si="49"/>
        <v>0</v>
      </c>
      <c r="M1005" s="214">
        <v>15.99</v>
      </c>
      <c r="N1005" s="215">
        <v>3</v>
      </c>
      <c r="O1005" s="215">
        <v>24</v>
      </c>
      <c r="P1005" s="216"/>
      <c r="Q1005" s="217"/>
      <c r="R1005" s="218"/>
      <c r="S1005" s="215" t="s">
        <v>5174</v>
      </c>
      <c r="T1005" s="207" t="s">
        <v>198</v>
      </c>
      <c r="U1005" s="238" t="s">
        <v>5175</v>
      </c>
      <c r="V1005" s="207" t="s">
        <v>127</v>
      </c>
      <c r="W1005" s="207" t="s">
        <v>120</v>
      </c>
      <c r="X1005" s="103">
        <v>78287</v>
      </c>
    </row>
    <row r="1006" spans="1:24" s="57" customFormat="1" ht="15" customHeight="1" x14ac:dyDescent="0.2">
      <c r="A1006" s="167" t="s">
        <v>192</v>
      </c>
      <c r="B1006" s="168" t="s">
        <v>5176</v>
      </c>
      <c r="C1006" s="169" t="s">
        <v>5177</v>
      </c>
      <c r="D1006" s="170" t="str">
        <f t="shared" si="48"/>
        <v>EL451362-ST</v>
      </c>
      <c r="E1006" s="171" t="s">
        <v>5178</v>
      </c>
      <c r="F1006" s="171" t="s">
        <v>113</v>
      </c>
      <c r="G1006" s="171" t="s">
        <v>114</v>
      </c>
      <c r="H1006" s="172">
        <v>7.5</v>
      </c>
      <c r="I1006" s="125">
        <v>7.99</v>
      </c>
      <c r="J1006" s="126">
        <v>7.99</v>
      </c>
      <c r="K1006" s="197">
        <v>7.99</v>
      </c>
      <c r="L1006" s="247">
        <f t="shared" si="49"/>
        <v>0</v>
      </c>
      <c r="M1006" s="214">
        <v>15.99</v>
      </c>
      <c r="N1006" s="215">
        <v>3</v>
      </c>
      <c r="O1006" s="215">
        <v>96</v>
      </c>
      <c r="P1006" s="216"/>
      <c r="Q1006" s="217"/>
      <c r="R1006" s="218"/>
      <c r="S1006" s="215" t="s">
        <v>5179</v>
      </c>
      <c r="T1006" s="207" t="s">
        <v>198</v>
      </c>
      <c r="U1006" s="238" t="s">
        <v>5180</v>
      </c>
      <c r="V1006" s="207" t="s">
        <v>5181</v>
      </c>
      <c r="W1006" s="207" t="s">
        <v>120</v>
      </c>
      <c r="X1006" s="103">
        <v>72224</v>
      </c>
    </row>
    <row r="1007" spans="1:24" s="57" customFormat="1" ht="15" customHeight="1" x14ac:dyDescent="0.2">
      <c r="A1007" s="173" t="s">
        <v>346</v>
      </c>
      <c r="B1007" s="168" t="s">
        <v>5182</v>
      </c>
      <c r="C1007" s="169" t="s">
        <v>5183</v>
      </c>
      <c r="D1007" s="170" t="str">
        <f t="shared" si="48"/>
        <v>EL451363-ST</v>
      </c>
      <c r="E1007" s="171" t="s">
        <v>5184</v>
      </c>
      <c r="F1007" s="171" t="s">
        <v>113</v>
      </c>
      <c r="G1007" s="174" t="s">
        <v>114</v>
      </c>
      <c r="H1007" s="172">
        <v>12.5</v>
      </c>
      <c r="I1007" s="125">
        <v>12.5</v>
      </c>
      <c r="J1007" s="126">
        <v>12.5</v>
      </c>
      <c r="K1007" s="197">
        <v>12.5</v>
      </c>
      <c r="L1007" s="247">
        <f t="shared" si="49"/>
        <v>0</v>
      </c>
      <c r="M1007" s="214">
        <v>24.99</v>
      </c>
      <c r="N1007" s="215">
        <v>3</v>
      </c>
      <c r="O1007" s="215">
        <v>36</v>
      </c>
      <c r="P1007" s="216"/>
      <c r="Q1007" s="217"/>
      <c r="R1007" s="218"/>
      <c r="S1007" s="215" t="s">
        <v>5185</v>
      </c>
      <c r="T1007" s="207" t="s">
        <v>198</v>
      </c>
      <c r="U1007" s="238" t="s">
        <v>5186</v>
      </c>
      <c r="V1007" s="207" t="s">
        <v>5187</v>
      </c>
      <c r="W1007" s="207" t="s">
        <v>120</v>
      </c>
      <c r="X1007" s="103">
        <v>80797</v>
      </c>
    </row>
    <row r="1008" spans="1:24" s="57" customFormat="1" ht="15" customHeight="1" x14ac:dyDescent="0.2">
      <c r="A1008" s="167" t="s">
        <v>192</v>
      </c>
      <c r="B1008" s="168" t="s">
        <v>5188</v>
      </c>
      <c r="C1008" s="169" t="s">
        <v>5189</v>
      </c>
      <c r="D1008" s="170" t="str">
        <f t="shared" si="48"/>
        <v>EL451364-ST</v>
      </c>
      <c r="E1008" s="171" t="s">
        <v>5190</v>
      </c>
      <c r="F1008" s="171" t="s">
        <v>113</v>
      </c>
      <c r="G1008" s="171" t="s">
        <v>114</v>
      </c>
      <c r="H1008" s="172">
        <v>9.99</v>
      </c>
      <c r="I1008" s="125">
        <v>10.99</v>
      </c>
      <c r="J1008" s="126">
        <v>10.99</v>
      </c>
      <c r="K1008" s="197">
        <v>10.99</v>
      </c>
      <c r="L1008" s="247">
        <f t="shared" si="49"/>
        <v>0</v>
      </c>
      <c r="M1008" s="214">
        <v>21.99</v>
      </c>
      <c r="N1008" s="215">
        <v>3</v>
      </c>
      <c r="O1008" s="215">
        <v>12</v>
      </c>
      <c r="P1008" s="216"/>
      <c r="Q1008" s="217"/>
      <c r="R1008" s="218"/>
      <c r="S1008" s="215" t="s">
        <v>5191</v>
      </c>
      <c r="T1008" s="207" t="s">
        <v>198</v>
      </c>
      <c r="U1008" s="238" t="s">
        <v>5192</v>
      </c>
      <c r="V1008" s="207" t="s">
        <v>2404</v>
      </c>
      <c r="W1008" s="207" t="s">
        <v>120</v>
      </c>
      <c r="X1008" s="103">
        <v>80798</v>
      </c>
    </row>
    <row r="1009" spans="1:24" s="57" customFormat="1" ht="15" customHeight="1" x14ac:dyDescent="0.2">
      <c r="A1009" s="167" t="s">
        <v>192</v>
      </c>
      <c r="B1009" s="168" t="s">
        <v>5193</v>
      </c>
      <c r="C1009" s="169" t="s">
        <v>5194</v>
      </c>
      <c r="D1009" s="170" t="str">
        <f t="shared" si="48"/>
        <v>EL451365-ST</v>
      </c>
      <c r="E1009" s="171" t="s">
        <v>5195</v>
      </c>
      <c r="F1009" s="171" t="s">
        <v>113</v>
      </c>
      <c r="G1009" s="171" t="s">
        <v>114</v>
      </c>
      <c r="H1009" s="172">
        <v>7.5</v>
      </c>
      <c r="I1009" s="125">
        <v>7.99</v>
      </c>
      <c r="J1009" s="126">
        <v>7.99</v>
      </c>
      <c r="K1009" s="197">
        <v>7.99</v>
      </c>
      <c r="L1009" s="247">
        <f t="shared" si="49"/>
        <v>0</v>
      </c>
      <c r="M1009" s="214">
        <v>15.99</v>
      </c>
      <c r="N1009" s="215">
        <v>3</v>
      </c>
      <c r="O1009" s="215">
        <v>48</v>
      </c>
      <c r="P1009" s="216"/>
      <c r="Q1009" s="217"/>
      <c r="R1009" s="218"/>
      <c r="S1009" s="215" t="s">
        <v>5196</v>
      </c>
      <c r="T1009" s="207" t="s">
        <v>198</v>
      </c>
      <c r="U1009" s="238" t="s">
        <v>5197</v>
      </c>
      <c r="V1009" s="207" t="s">
        <v>119</v>
      </c>
      <c r="W1009" s="207" t="s">
        <v>120</v>
      </c>
      <c r="X1009" s="103">
        <v>78410</v>
      </c>
    </row>
    <row r="1010" spans="1:24" s="57" customFormat="1" ht="15" customHeight="1" x14ac:dyDescent="0.2">
      <c r="A1010" s="167" t="s">
        <v>192</v>
      </c>
      <c r="B1010" s="168" t="s">
        <v>5198</v>
      </c>
      <c r="C1010" s="169" t="s">
        <v>5199</v>
      </c>
      <c r="D1010" s="170" t="str">
        <f t="shared" si="48"/>
        <v>EL451366-ST</v>
      </c>
      <c r="E1010" s="171" t="s">
        <v>5200</v>
      </c>
      <c r="F1010" s="171" t="s">
        <v>113</v>
      </c>
      <c r="G1010" s="171" t="s">
        <v>114</v>
      </c>
      <c r="H1010" s="172">
        <v>9.99</v>
      </c>
      <c r="I1010" s="125">
        <v>10.99</v>
      </c>
      <c r="J1010" s="126">
        <v>10.99</v>
      </c>
      <c r="K1010" s="197">
        <v>9.99</v>
      </c>
      <c r="L1010" s="247">
        <f t="shared" si="49"/>
        <v>-1</v>
      </c>
      <c r="M1010" s="214">
        <v>21.99</v>
      </c>
      <c r="N1010" s="215">
        <v>3</v>
      </c>
      <c r="O1010" s="215">
        <v>48</v>
      </c>
      <c r="P1010" s="216"/>
      <c r="Q1010" s="217"/>
      <c r="R1010" s="218"/>
      <c r="S1010" s="215" t="s">
        <v>5201</v>
      </c>
      <c r="T1010" s="207" t="s">
        <v>198</v>
      </c>
      <c r="U1010" s="238" t="s">
        <v>5202</v>
      </c>
      <c r="V1010" s="207" t="s">
        <v>1478</v>
      </c>
      <c r="W1010" s="207" t="s">
        <v>120</v>
      </c>
      <c r="X1010" s="103">
        <v>75015</v>
      </c>
    </row>
    <row r="1011" spans="1:24" s="57" customFormat="1" ht="15" customHeight="1" x14ac:dyDescent="0.2">
      <c r="A1011" s="167" t="s">
        <v>192</v>
      </c>
      <c r="B1011" s="168" t="s">
        <v>5203</v>
      </c>
      <c r="C1011" s="169" t="s">
        <v>5204</v>
      </c>
      <c r="D1011" s="170" t="str">
        <f t="shared" si="48"/>
        <v>EL451367-ST</v>
      </c>
      <c r="E1011" s="171" t="s">
        <v>5205</v>
      </c>
      <c r="F1011" s="171" t="s">
        <v>113</v>
      </c>
      <c r="G1011" s="171" t="s">
        <v>114</v>
      </c>
      <c r="H1011" s="172">
        <v>9.99</v>
      </c>
      <c r="I1011" s="125">
        <v>10.99</v>
      </c>
      <c r="J1011" s="126">
        <v>10.99</v>
      </c>
      <c r="K1011" s="197">
        <v>10.99</v>
      </c>
      <c r="L1011" s="247">
        <f t="shared" si="49"/>
        <v>0</v>
      </c>
      <c r="M1011" s="214">
        <v>21.99</v>
      </c>
      <c r="N1011" s="215">
        <v>3</v>
      </c>
      <c r="O1011" s="215">
        <v>36</v>
      </c>
      <c r="P1011" s="216"/>
      <c r="Q1011" s="217"/>
      <c r="R1011" s="218"/>
      <c r="S1011" s="215" t="s">
        <v>5206</v>
      </c>
      <c r="T1011" s="207" t="s">
        <v>198</v>
      </c>
      <c r="U1011" s="238" t="s">
        <v>5207</v>
      </c>
      <c r="V1011" s="207" t="s">
        <v>1633</v>
      </c>
      <c r="W1011" s="207" t="s">
        <v>120</v>
      </c>
      <c r="X1011" s="103">
        <v>74140</v>
      </c>
    </row>
    <row r="1012" spans="1:24" s="57" customFormat="1" ht="15" customHeight="1" x14ac:dyDescent="0.2">
      <c r="A1012" s="167" t="s">
        <v>192</v>
      </c>
      <c r="B1012" s="168" t="s">
        <v>5208</v>
      </c>
      <c r="C1012" s="169" t="s">
        <v>5209</v>
      </c>
      <c r="D1012" s="170" t="str">
        <f t="shared" si="48"/>
        <v>EL451368-ST</v>
      </c>
      <c r="E1012" s="171" t="s">
        <v>5210</v>
      </c>
      <c r="F1012" s="171" t="s">
        <v>113</v>
      </c>
      <c r="G1012" s="171" t="s">
        <v>114</v>
      </c>
      <c r="H1012" s="172">
        <v>9.99</v>
      </c>
      <c r="I1012" s="125">
        <v>10.99</v>
      </c>
      <c r="J1012" s="126">
        <v>10.99</v>
      </c>
      <c r="K1012" s="197">
        <v>10.99</v>
      </c>
      <c r="L1012" s="247">
        <f t="shared" si="49"/>
        <v>0</v>
      </c>
      <c r="M1012" s="214">
        <v>21.99</v>
      </c>
      <c r="N1012" s="215">
        <v>3</v>
      </c>
      <c r="O1012" s="215">
        <v>48</v>
      </c>
      <c r="P1012" s="216"/>
      <c r="Q1012" s="217"/>
      <c r="R1012" s="218"/>
      <c r="S1012" s="215" t="s">
        <v>5211</v>
      </c>
      <c r="T1012" s="207" t="s">
        <v>198</v>
      </c>
      <c r="U1012" s="238" t="s">
        <v>5212</v>
      </c>
      <c r="V1012" s="207" t="s">
        <v>1478</v>
      </c>
      <c r="W1012" s="207" t="s">
        <v>120</v>
      </c>
      <c r="X1012" s="103">
        <v>74784</v>
      </c>
    </row>
    <row r="1013" spans="1:24" s="57" customFormat="1" ht="15" customHeight="1" x14ac:dyDescent="0.2">
      <c r="A1013" s="173" t="s">
        <v>346</v>
      </c>
      <c r="B1013" s="168" t="s">
        <v>5213</v>
      </c>
      <c r="C1013" s="169" t="s">
        <v>5214</v>
      </c>
      <c r="D1013" s="185" t="str">
        <f t="shared" si="48"/>
        <v>EL451381-0/3mo</v>
      </c>
      <c r="E1013" s="186" t="s">
        <v>5215</v>
      </c>
      <c r="F1013" s="171" t="s">
        <v>378</v>
      </c>
      <c r="G1013" s="171" t="s">
        <v>379</v>
      </c>
      <c r="H1013" s="172">
        <v>22.99</v>
      </c>
      <c r="I1013" s="125"/>
      <c r="J1013" s="126"/>
      <c r="K1013" s="197">
        <v>22.99</v>
      </c>
      <c r="L1013" s="247">
        <f t="shared" si="49"/>
        <v>22.99</v>
      </c>
      <c r="M1013" s="214">
        <v>39.99</v>
      </c>
      <c r="N1013" s="215">
        <v>1</v>
      </c>
      <c r="O1013" s="215"/>
      <c r="P1013" s="216"/>
      <c r="Q1013" s="217"/>
      <c r="R1013" s="218"/>
      <c r="S1013" s="215">
        <v>889851257012</v>
      </c>
      <c r="T1013" s="207" t="s">
        <v>117</v>
      </c>
      <c r="U1013" s="238" t="s">
        <v>5216</v>
      </c>
      <c r="V1013" s="207" t="s">
        <v>382</v>
      </c>
      <c r="W1013" s="207" t="s">
        <v>120</v>
      </c>
      <c r="X1013" s="103">
        <v>85654</v>
      </c>
    </row>
    <row r="1014" spans="1:24" s="57" customFormat="1" ht="15" customHeight="1" x14ac:dyDescent="0.2">
      <c r="A1014" s="173" t="s">
        <v>346</v>
      </c>
      <c r="B1014" s="168" t="s">
        <v>5217</v>
      </c>
      <c r="C1014" s="169" t="s">
        <v>5218</v>
      </c>
      <c r="D1014" s="185" t="str">
        <f t="shared" si="48"/>
        <v>EL451381-12/18mo</v>
      </c>
      <c r="E1014" s="186" t="s">
        <v>5219</v>
      </c>
      <c r="F1014" s="171" t="s">
        <v>378</v>
      </c>
      <c r="G1014" s="171" t="s">
        <v>379</v>
      </c>
      <c r="H1014" s="172">
        <v>22.99</v>
      </c>
      <c r="I1014" s="125"/>
      <c r="J1014" s="126"/>
      <c r="K1014" s="197">
        <v>22.99</v>
      </c>
      <c r="L1014" s="247">
        <f t="shared" si="49"/>
        <v>22.99</v>
      </c>
      <c r="M1014" s="214">
        <v>39.99</v>
      </c>
      <c r="N1014" s="215">
        <v>1</v>
      </c>
      <c r="O1014" s="215"/>
      <c r="P1014" s="216"/>
      <c r="Q1014" s="217"/>
      <c r="R1014" s="218"/>
      <c r="S1014" s="215">
        <v>889851257029</v>
      </c>
      <c r="T1014" s="207" t="s">
        <v>117</v>
      </c>
      <c r="U1014" s="238" t="s">
        <v>5216</v>
      </c>
      <c r="V1014" s="207" t="s">
        <v>382</v>
      </c>
      <c r="W1014" s="207" t="s">
        <v>120</v>
      </c>
      <c r="X1014" s="103">
        <v>85654</v>
      </c>
    </row>
    <row r="1015" spans="1:24" s="57" customFormat="1" ht="15" customHeight="1" x14ac:dyDescent="0.2">
      <c r="A1015" s="173" t="s">
        <v>346</v>
      </c>
      <c r="B1015" s="168" t="s">
        <v>5220</v>
      </c>
      <c r="C1015" s="169" t="s">
        <v>5221</v>
      </c>
      <c r="D1015" s="185" t="str">
        <f t="shared" si="48"/>
        <v>EL451381-18/24MO</v>
      </c>
      <c r="E1015" s="186" t="s">
        <v>5222</v>
      </c>
      <c r="F1015" s="171" t="s">
        <v>378</v>
      </c>
      <c r="G1015" s="174" t="s">
        <v>379</v>
      </c>
      <c r="H1015" s="172">
        <v>22.99</v>
      </c>
      <c r="I1015" s="125"/>
      <c r="J1015" s="126"/>
      <c r="K1015" s="197">
        <v>22.99</v>
      </c>
      <c r="L1015" s="247">
        <f t="shared" si="49"/>
        <v>22.99</v>
      </c>
      <c r="M1015" s="214">
        <v>39.99</v>
      </c>
      <c r="N1015" s="215">
        <v>1</v>
      </c>
      <c r="O1015" s="215"/>
      <c r="P1015" s="216"/>
      <c r="Q1015" s="217"/>
      <c r="R1015" s="218"/>
      <c r="S1015" s="215">
        <v>889851257036</v>
      </c>
      <c r="T1015" s="207" t="s">
        <v>117</v>
      </c>
      <c r="U1015" s="238" t="s">
        <v>5216</v>
      </c>
      <c r="V1015" s="207" t="s">
        <v>382</v>
      </c>
      <c r="W1015" s="207" t="s">
        <v>120</v>
      </c>
      <c r="X1015" s="103">
        <v>85654</v>
      </c>
    </row>
    <row r="1016" spans="1:24" s="57" customFormat="1" ht="15" customHeight="1" x14ac:dyDescent="0.2">
      <c r="A1016" s="173" t="s">
        <v>346</v>
      </c>
      <c r="B1016" s="168" t="s">
        <v>5223</v>
      </c>
      <c r="C1016" s="169" t="s">
        <v>5224</v>
      </c>
      <c r="D1016" s="185" t="str">
        <f t="shared" si="48"/>
        <v>EL451381-3/6mo</v>
      </c>
      <c r="E1016" s="186" t="s">
        <v>5225</v>
      </c>
      <c r="F1016" s="171" t="s">
        <v>378</v>
      </c>
      <c r="G1016" s="171" t="s">
        <v>379</v>
      </c>
      <c r="H1016" s="172">
        <v>22.99</v>
      </c>
      <c r="I1016" s="125"/>
      <c r="J1016" s="126"/>
      <c r="K1016" s="197">
        <v>22.99</v>
      </c>
      <c r="L1016" s="247">
        <f t="shared" si="49"/>
        <v>22.99</v>
      </c>
      <c r="M1016" s="214">
        <v>39.99</v>
      </c>
      <c r="N1016" s="215">
        <v>1</v>
      </c>
      <c r="O1016" s="215"/>
      <c r="P1016" s="216"/>
      <c r="Q1016" s="217"/>
      <c r="R1016" s="218"/>
      <c r="S1016" s="215">
        <v>889851257043</v>
      </c>
      <c r="T1016" s="207" t="s">
        <v>117</v>
      </c>
      <c r="U1016" s="238" t="s">
        <v>5216</v>
      </c>
      <c r="V1016" s="207" t="s">
        <v>382</v>
      </c>
      <c r="W1016" s="207" t="s">
        <v>120</v>
      </c>
      <c r="X1016" s="103">
        <v>85654</v>
      </c>
    </row>
    <row r="1017" spans="1:24" s="57" customFormat="1" ht="15" customHeight="1" x14ac:dyDescent="0.2">
      <c r="A1017" s="173" t="s">
        <v>346</v>
      </c>
      <c r="B1017" s="168" t="s">
        <v>5226</v>
      </c>
      <c r="C1017" s="169" t="s">
        <v>5227</v>
      </c>
      <c r="D1017" s="185" t="str">
        <f t="shared" si="48"/>
        <v>EL451381-6/9mo</v>
      </c>
      <c r="E1017" s="186" t="s">
        <v>5228</v>
      </c>
      <c r="F1017" s="171" t="s">
        <v>378</v>
      </c>
      <c r="G1017" s="171" t="s">
        <v>379</v>
      </c>
      <c r="H1017" s="172">
        <v>22.99</v>
      </c>
      <c r="I1017" s="125"/>
      <c r="J1017" s="126"/>
      <c r="K1017" s="197">
        <v>22.99</v>
      </c>
      <c r="L1017" s="247">
        <f t="shared" si="49"/>
        <v>22.99</v>
      </c>
      <c r="M1017" s="214">
        <v>39.99</v>
      </c>
      <c r="N1017" s="215">
        <v>1</v>
      </c>
      <c r="O1017" s="215"/>
      <c r="P1017" s="216"/>
      <c r="Q1017" s="217"/>
      <c r="R1017" s="218"/>
      <c r="S1017" s="215">
        <v>618480046656</v>
      </c>
      <c r="T1017" s="207" t="s">
        <v>117</v>
      </c>
      <c r="U1017" s="238" t="s">
        <v>5216</v>
      </c>
      <c r="V1017" s="207" t="s">
        <v>382</v>
      </c>
      <c r="W1017" s="207" t="s">
        <v>120</v>
      </c>
      <c r="X1017" s="103">
        <v>85654</v>
      </c>
    </row>
    <row r="1018" spans="1:24" s="57" customFormat="1" ht="15" customHeight="1" x14ac:dyDescent="0.2">
      <c r="A1018" s="173" t="s">
        <v>346</v>
      </c>
      <c r="B1018" s="168" t="s">
        <v>5229</v>
      </c>
      <c r="C1018" s="169" t="s">
        <v>5230</v>
      </c>
      <c r="D1018" s="185" t="str">
        <f t="shared" si="48"/>
        <v>EL451381-9/12MO</v>
      </c>
      <c r="E1018" s="186" t="s">
        <v>5231</v>
      </c>
      <c r="F1018" s="171" t="s">
        <v>378</v>
      </c>
      <c r="G1018" s="171" t="s">
        <v>379</v>
      </c>
      <c r="H1018" s="172">
        <v>22.99</v>
      </c>
      <c r="I1018" s="125"/>
      <c r="J1018" s="126"/>
      <c r="K1018" s="197">
        <v>22.99</v>
      </c>
      <c r="L1018" s="247">
        <f t="shared" si="49"/>
        <v>22.99</v>
      </c>
      <c r="M1018" s="214">
        <v>39.99</v>
      </c>
      <c r="N1018" s="215">
        <v>1</v>
      </c>
      <c r="O1018" s="215"/>
      <c r="P1018" s="216"/>
      <c r="Q1018" s="217"/>
      <c r="R1018" s="218"/>
      <c r="S1018" s="215">
        <v>889851257050</v>
      </c>
      <c r="T1018" s="207" t="s">
        <v>117</v>
      </c>
      <c r="U1018" s="238" t="s">
        <v>5216</v>
      </c>
      <c r="V1018" s="207" t="s">
        <v>382</v>
      </c>
      <c r="W1018" s="207" t="s">
        <v>120</v>
      </c>
      <c r="X1018" s="103">
        <v>85654</v>
      </c>
    </row>
    <row r="1019" spans="1:24" s="57" customFormat="1" ht="15" customHeight="1" x14ac:dyDescent="0.2">
      <c r="A1019" s="173" t="s">
        <v>346</v>
      </c>
      <c r="B1019" s="168" t="s">
        <v>5232</v>
      </c>
      <c r="C1019" s="169" t="s">
        <v>5233</v>
      </c>
      <c r="D1019" s="185" t="str">
        <f t="shared" si="48"/>
        <v>EL451382-0/3M</v>
      </c>
      <c r="E1019" s="186" t="s">
        <v>5234</v>
      </c>
      <c r="F1019" s="171" t="s">
        <v>378</v>
      </c>
      <c r="G1019" s="174" t="s">
        <v>379</v>
      </c>
      <c r="H1019" s="172">
        <v>22.99</v>
      </c>
      <c r="I1019" s="125"/>
      <c r="J1019" s="126"/>
      <c r="K1019" s="197">
        <v>25.99</v>
      </c>
      <c r="L1019" s="247">
        <f t="shared" si="49"/>
        <v>25.99</v>
      </c>
      <c r="M1019" s="214">
        <v>39.99</v>
      </c>
      <c r="N1019" s="215">
        <v>1</v>
      </c>
      <c r="O1019" s="215"/>
      <c r="P1019" s="216"/>
      <c r="Q1019" s="217"/>
      <c r="R1019" s="218"/>
      <c r="S1019" s="215">
        <v>889851257067</v>
      </c>
      <c r="T1019" s="207" t="s">
        <v>198</v>
      </c>
      <c r="U1019" s="238" t="s">
        <v>5235</v>
      </c>
      <c r="V1019" s="207" t="s">
        <v>382</v>
      </c>
      <c r="W1019" s="207" t="s">
        <v>120</v>
      </c>
      <c r="X1019" s="103">
        <v>85538</v>
      </c>
    </row>
    <row r="1020" spans="1:24" s="57" customFormat="1" ht="15" customHeight="1" x14ac:dyDescent="0.2">
      <c r="A1020" s="173" t="s">
        <v>346</v>
      </c>
      <c r="B1020" s="168" t="s">
        <v>5236</v>
      </c>
      <c r="C1020" s="169" t="s">
        <v>5237</v>
      </c>
      <c r="D1020" s="185" t="str">
        <f t="shared" si="48"/>
        <v>EL451382-12/18MO</v>
      </c>
      <c r="E1020" s="186" t="s">
        <v>5238</v>
      </c>
      <c r="F1020" s="171" t="s">
        <v>378</v>
      </c>
      <c r="G1020" s="174" t="s">
        <v>379</v>
      </c>
      <c r="H1020" s="172">
        <v>22.99</v>
      </c>
      <c r="I1020" s="125">
        <v>22.99</v>
      </c>
      <c r="J1020" s="130">
        <v>22.99</v>
      </c>
      <c r="K1020" s="197">
        <v>25.99</v>
      </c>
      <c r="L1020" s="247">
        <f t="shared" si="49"/>
        <v>3</v>
      </c>
      <c r="M1020" s="214">
        <v>39.99</v>
      </c>
      <c r="N1020" s="215">
        <v>1</v>
      </c>
      <c r="O1020" s="215"/>
      <c r="P1020" s="216"/>
      <c r="Q1020" s="217"/>
      <c r="R1020" s="218"/>
      <c r="S1020" s="215">
        <v>889851257074</v>
      </c>
      <c r="T1020" s="207" t="s">
        <v>198</v>
      </c>
      <c r="U1020" s="238" t="s">
        <v>5235</v>
      </c>
      <c r="V1020" s="207" t="s">
        <v>382</v>
      </c>
      <c r="W1020" s="207" t="s">
        <v>120</v>
      </c>
      <c r="X1020" s="103">
        <v>85538</v>
      </c>
    </row>
    <row r="1021" spans="1:24" s="57" customFormat="1" ht="15" customHeight="1" x14ac:dyDescent="0.2">
      <c r="A1021" s="173" t="s">
        <v>346</v>
      </c>
      <c r="B1021" s="168" t="s">
        <v>5239</v>
      </c>
      <c r="C1021" s="169" t="s">
        <v>5240</v>
      </c>
      <c r="D1021" s="185" t="str">
        <f t="shared" si="48"/>
        <v>EL451382-18/24MO</v>
      </c>
      <c r="E1021" s="186" t="s">
        <v>5241</v>
      </c>
      <c r="F1021" s="171" t="s">
        <v>378</v>
      </c>
      <c r="G1021" s="174" t="s">
        <v>379</v>
      </c>
      <c r="H1021" s="172">
        <v>22.99</v>
      </c>
      <c r="I1021" s="125">
        <v>22.99</v>
      </c>
      <c r="J1021" s="130">
        <v>22.99</v>
      </c>
      <c r="K1021" s="197">
        <v>25.99</v>
      </c>
      <c r="L1021" s="247">
        <f t="shared" si="49"/>
        <v>3</v>
      </c>
      <c r="M1021" s="214">
        <v>39.99</v>
      </c>
      <c r="N1021" s="215">
        <v>1</v>
      </c>
      <c r="O1021" s="215"/>
      <c r="P1021" s="216"/>
      <c r="Q1021" s="217"/>
      <c r="R1021" s="218"/>
      <c r="S1021" s="215">
        <v>889851257081</v>
      </c>
      <c r="T1021" s="207" t="s">
        <v>198</v>
      </c>
      <c r="U1021" s="238" t="s">
        <v>5235</v>
      </c>
      <c r="V1021" s="207" t="s">
        <v>382</v>
      </c>
      <c r="W1021" s="207" t="s">
        <v>120</v>
      </c>
      <c r="X1021" s="103">
        <v>85538</v>
      </c>
    </row>
    <row r="1022" spans="1:24" s="57" customFormat="1" ht="15" customHeight="1" x14ac:dyDescent="0.2">
      <c r="A1022" s="173" t="s">
        <v>346</v>
      </c>
      <c r="B1022" s="168" t="s">
        <v>5242</v>
      </c>
      <c r="C1022" s="169" t="s">
        <v>5243</v>
      </c>
      <c r="D1022" s="185" t="str">
        <f t="shared" si="48"/>
        <v>EL451382-3/6MO</v>
      </c>
      <c r="E1022" s="186" t="s">
        <v>5244</v>
      </c>
      <c r="F1022" s="171" t="s">
        <v>378</v>
      </c>
      <c r="G1022" s="174" t="s">
        <v>379</v>
      </c>
      <c r="H1022" s="172">
        <v>22.99</v>
      </c>
      <c r="I1022" s="125">
        <v>22.99</v>
      </c>
      <c r="J1022" s="130">
        <v>22.99</v>
      </c>
      <c r="K1022" s="197">
        <v>25.99</v>
      </c>
      <c r="L1022" s="247">
        <f t="shared" si="49"/>
        <v>3</v>
      </c>
      <c r="M1022" s="214">
        <v>39.99</v>
      </c>
      <c r="N1022" s="215">
        <v>1</v>
      </c>
      <c r="O1022" s="215"/>
      <c r="P1022" s="216"/>
      <c r="Q1022" s="217"/>
      <c r="R1022" s="218"/>
      <c r="S1022" s="215">
        <v>889851257098</v>
      </c>
      <c r="T1022" s="207" t="s">
        <v>198</v>
      </c>
      <c r="U1022" s="238" t="s">
        <v>5235</v>
      </c>
      <c r="V1022" s="207" t="s">
        <v>382</v>
      </c>
      <c r="W1022" s="207" t="s">
        <v>120</v>
      </c>
      <c r="X1022" s="103">
        <v>85538</v>
      </c>
    </row>
    <row r="1023" spans="1:24" s="57" customFormat="1" ht="15" customHeight="1" x14ac:dyDescent="0.2">
      <c r="A1023" s="173" t="s">
        <v>346</v>
      </c>
      <c r="B1023" s="168" t="s">
        <v>5245</v>
      </c>
      <c r="C1023" s="169" t="s">
        <v>5246</v>
      </c>
      <c r="D1023" s="185" t="str">
        <f t="shared" si="48"/>
        <v>EL451382-6/9MO</v>
      </c>
      <c r="E1023" s="186" t="s">
        <v>5247</v>
      </c>
      <c r="F1023" s="171" t="s">
        <v>378</v>
      </c>
      <c r="G1023" s="174" t="s">
        <v>379</v>
      </c>
      <c r="H1023" s="172">
        <v>22.99</v>
      </c>
      <c r="I1023" s="125">
        <v>22.99</v>
      </c>
      <c r="J1023" s="130">
        <v>22.99</v>
      </c>
      <c r="K1023" s="197">
        <v>25.99</v>
      </c>
      <c r="L1023" s="247">
        <f t="shared" si="49"/>
        <v>3</v>
      </c>
      <c r="M1023" s="214">
        <v>39.99</v>
      </c>
      <c r="N1023" s="215">
        <v>1</v>
      </c>
      <c r="O1023" s="215"/>
      <c r="P1023" s="216"/>
      <c r="Q1023" s="217"/>
      <c r="R1023" s="218"/>
      <c r="S1023" s="215">
        <v>618480046663</v>
      </c>
      <c r="T1023" s="207" t="s">
        <v>198</v>
      </c>
      <c r="U1023" s="238" t="s">
        <v>5235</v>
      </c>
      <c r="V1023" s="207" t="s">
        <v>382</v>
      </c>
      <c r="W1023" s="207" t="s">
        <v>120</v>
      </c>
      <c r="X1023" s="103">
        <v>85538</v>
      </c>
    </row>
    <row r="1024" spans="1:24" s="57" customFormat="1" ht="15" customHeight="1" x14ac:dyDescent="0.2">
      <c r="A1024" s="173" t="s">
        <v>346</v>
      </c>
      <c r="B1024" s="168" t="s">
        <v>5248</v>
      </c>
      <c r="C1024" s="169" t="s">
        <v>5249</v>
      </c>
      <c r="D1024" s="185" t="str">
        <f t="shared" si="48"/>
        <v>EL451382-9/12MO</v>
      </c>
      <c r="E1024" s="186" t="s">
        <v>5250</v>
      </c>
      <c r="F1024" s="171" t="s">
        <v>378</v>
      </c>
      <c r="G1024" s="174" t="s">
        <v>379</v>
      </c>
      <c r="H1024" s="172">
        <v>22.99</v>
      </c>
      <c r="I1024" s="125">
        <v>22.99</v>
      </c>
      <c r="J1024" s="130">
        <v>22.99</v>
      </c>
      <c r="K1024" s="197">
        <v>25.99</v>
      </c>
      <c r="L1024" s="247">
        <f t="shared" si="49"/>
        <v>3</v>
      </c>
      <c r="M1024" s="214">
        <v>39.99</v>
      </c>
      <c r="N1024" s="215">
        <v>1</v>
      </c>
      <c r="O1024" s="215"/>
      <c r="P1024" s="216"/>
      <c r="Q1024" s="217"/>
      <c r="R1024" s="218"/>
      <c r="S1024" s="215">
        <v>889851257104</v>
      </c>
      <c r="T1024" s="207" t="s">
        <v>198</v>
      </c>
      <c r="U1024" s="238" t="s">
        <v>5235</v>
      </c>
      <c r="V1024" s="207" t="s">
        <v>382</v>
      </c>
      <c r="W1024" s="207" t="s">
        <v>120</v>
      </c>
      <c r="X1024" s="103">
        <v>85538</v>
      </c>
    </row>
    <row r="1025" spans="1:24" s="57" customFormat="1" ht="15" customHeight="1" x14ac:dyDescent="0.2">
      <c r="A1025" s="167" t="s">
        <v>192</v>
      </c>
      <c r="B1025" s="168" t="s">
        <v>5251</v>
      </c>
      <c r="C1025" s="169" t="s">
        <v>5252</v>
      </c>
      <c r="D1025" s="170" t="str">
        <f t="shared" si="48"/>
        <v>EL451384-ST</v>
      </c>
      <c r="E1025" s="171" t="s">
        <v>5253</v>
      </c>
      <c r="F1025" s="171" t="s">
        <v>113</v>
      </c>
      <c r="G1025" s="171" t="s">
        <v>114</v>
      </c>
      <c r="H1025" s="172">
        <v>19.989999999999998</v>
      </c>
      <c r="I1025" s="125">
        <v>21.5</v>
      </c>
      <c r="J1025" s="126">
        <v>21.5</v>
      </c>
      <c r="K1025" s="197">
        <v>21.5</v>
      </c>
      <c r="L1025" s="247">
        <f t="shared" si="49"/>
        <v>0</v>
      </c>
      <c r="M1025" s="214">
        <v>42.99</v>
      </c>
      <c r="N1025" s="215">
        <v>3</v>
      </c>
      <c r="O1025" s="215">
        <v>18</v>
      </c>
      <c r="P1025" s="216"/>
      <c r="Q1025" s="217"/>
      <c r="R1025" s="218"/>
      <c r="S1025" s="215" t="s">
        <v>5254</v>
      </c>
      <c r="T1025" s="207" t="s">
        <v>198</v>
      </c>
      <c r="U1025" s="238" t="s">
        <v>5255</v>
      </c>
      <c r="V1025" s="207" t="s">
        <v>558</v>
      </c>
      <c r="W1025" s="207" t="s">
        <v>120</v>
      </c>
      <c r="X1025" s="103">
        <v>77001</v>
      </c>
    </row>
    <row r="1026" spans="1:24" s="57" customFormat="1" ht="15" customHeight="1" x14ac:dyDescent="0.2">
      <c r="A1026" s="167" t="s">
        <v>192</v>
      </c>
      <c r="B1026" s="168" t="s">
        <v>5256</v>
      </c>
      <c r="C1026" s="169" t="s">
        <v>5257</v>
      </c>
      <c r="D1026" s="170" t="str">
        <f t="shared" ref="D1026:D1057" si="50">HYPERLINK(U1026,C1026)</f>
        <v>EL451385-ST</v>
      </c>
      <c r="E1026" s="171" t="s">
        <v>5258</v>
      </c>
      <c r="F1026" s="171" t="s">
        <v>113</v>
      </c>
      <c r="G1026" s="171" t="s">
        <v>114</v>
      </c>
      <c r="H1026" s="172">
        <v>7.5</v>
      </c>
      <c r="I1026" s="125">
        <v>7.99</v>
      </c>
      <c r="J1026" s="126">
        <v>7.99</v>
      </c>
      <c r="K1026" s="197">
        <v>7.99</v>
      </c>
      <c r="L1026" s="247">
        <f t="shared" ref="L1026:L1057" si="51">K1026-J1026</f>
        <v>0</v>
      </c>
      <c r="M1026" s="214">
        <v>15.99</v>
      </c>
      <c r="N1026" s="215">
        <v>3</v>
      </c>
      <c r="O1026" s="215">
        <v>36</v>
      </c>
      <c r="P1026" s="216"/>
      <c r="Q1026" s="217"/>
      <c r="R1026" s="218"/>
      <c r="S1026" s="215" t="s">
        <v>5259</v>
      </c>
      <c r="T1026" s="207" t="s">
        <v>198</v>
      </c>
      <c r="U1026" s="238" t="s">
        <v>5260</v>
      </c>
      <c r="V1026" s="207" t="s">
        <v>1478</v>
      </c>
      <c r="W1026" s="207" t="s">
        <v>120</v>
      </c>
      <c r="X1026" s="103">
        <v>75014</v>
      </c>
    </row>
    <row r="1027" spans="1:24" s="57" customFormat="1" ht="15" customHeight="1" x14ac:dyDescent="0.2">
      <c r="A1027" s="167" t="s">
        <v>192</v>
      </c>
      <c r="B1027" s="168" t="s">
        <v>5261</v>
      </c>
      <c r="C1027" s="169" t="s">
        <v>5262</v>
      </c>
      <c r="D1027" s="170" t="str">
        <f t="shared" si="50"/>
        <v>EL451387-ST</v>
      </c>
      <c r="E1027" s="171" t="s">
        <v>5263</v>
      </c>
      <c r="F1027" s="171" t="s">
        <v>113</v>
      </c>
      <c r="G1027" s="171" t="s">
        <v>114</v>
      </c>
      <c r="H1027" s="172">
        <v>14.99</v>
      </c>
      <c r="I1027" s="125">
        <v>15.99</v>
      </c>
      <c r="J1027" s="126">
        <v>15.99</v>
      </c>
      <c r="K1027" s="197">
        <v>15.99</v>
      </c>
      <c r="L1027" s="247">
        <f t="shared" si="51"/>
        <v>0</v>
      </c>
      <c r="M1027" s="214">
        <v>31.99</v>
      </c>
      <c r="N1027" s="215">
        <v>3</v>
      </c>
      <c r="O1027" s="215">
        <v>24</v>
      </c>
      <c r="P1027" s="216"/>
      <c r="Q1027" s="217"/>
      <c r="R1027" s="218"/>
      <c r="S1027" s="215" t="s">
        <v>5264</v>
      </c>
      <c r="T1027" s="207" t="s">
        <v>198</v>
      </c>
      <c r="U1027" s="238" t="s">
        <v>5265</v>
      </c>
      <c r="V1027" s="207" t="s">
        <v>558</v>
      </c>
      <c r="W1027" s="207" t="s">
        <v>120</v>
      </c>
      <c r="X1027" s="103">
        <v>77000</v>
      </c>
    </row>
    <row r="1028" spans="1:24" s="57" customFormat="1" ht="15" customHeight="1" x14ac:dyDescent="0.2">
      <c r="A1028" s="167" t="s">
        <v>192</v>
      </c>
      <c r="B1028" s="168" t="s">
        <v>5266</v>
      </c>
      <c r="C1028" s="169" t="s">
        <v>5267</v>
      </c>
      <c r="D1028" s="170" t="str">
        <f t="shared" si="50"/>
        <v>EL451388-ST</v>
      </c>
      <c r="E1028" s="171" t="s">
        <v>5268</v>
      </c>
      <c r="F1028" s="171" t="s">
        <v>132</v>
      </c>
      <c r="G1028" s="171" t="s">
        <v>1652</v>
      </c>
      <c r="H1028" s="172">
        <v>14.99</v>
      </c>
      <c r="I1028" s="125">
        <v>15.99</v>
      </c>
      <c r="J1028" s="126">
        <v>15.99</v>
      </c>
      <c r="K1028" s="197">
        <v>15.99</v>
      </c>
      <c r="L1028" s="247">
        <f t="shared" si="51"/>
        <v>0</v>
      </c>
      <c r="M1028" s="214">
        <v>31.99</v>
      </c>
      <c r="N1028" s="215">
        <v>3</v>
      </c>
      <c r="O1028" s="215">
        <v>96</v>
      </c>
      <c r="P1028" s="216"/>
      <c r="Q1028" s="217"/>
      <c r="R1028" s="218"/>
      <c r="S1028" s="215" t="s">
        <v>5269</v>
      </c>
      <c r="T1028" s="207" t="s">
        <v>198</v>
      </c>
      <c r="U1028" s="238" t="s">
        <v>5270</v>
      </c>
      <c r="V1028" s="207" t="s">
        <v>5271</v>
      </c>
      <c r="W1028" s="207" t="s">
        <v>120</v>
      </c>
      <c r="X1028" s="103">
        <v>80801</v>
      </c>
    </row>
    <row r="1029" spans="1:24" s="57" customFormat="1" ht="15" customHeight="1" x14ac:dyDescent="0.2">
      <c r="A1029" s="173" t="s">
        <v>346</v>
      </c>
      <c r="B1029" s="168" t="s">
        <v>5272</v>
      </c>
      <c r="C1029" s="169" t="s">
        <v>5273</v>
      </c>
      <c r="D1029" s="170" t="str">
        <f t="shared" si="50"/>
        <v>EL451389-ST</v>
      </c>
      <c r="E1029" s="171" t="s">
        <v>5274</v>
      </c>
      <c r="F1029" s="171" t="s">
        <v>132</v>
      </c>
      <c r="G1029" s="171" t="s">
        <v>5275</v>
      </c>
      <c r="H1029" s="172">
        <v>9.99</v>
      </c>
      <c r="I1029" s="125">
        <v>9.99</v>
      </c>
      <c r="J1029" s="126">
        <v>9.99</v>
      </c>
      <c r="K1029" s="197">
        <v>9.99</v>
      </c>
      <c r="L1029" s="247">
        <f t="shared" si="51"/>
        <v>0</v>
      </c>
      <c r="M1029" s="214">
        <v>19.989999999999998</v>
      </c>
      <c r="N1029" s="215">
        <v>3</v>
      </c>
      <c r="O1029" s="215">
        <v>24</v>
      </c>
      <c r="P1029" s="216"/>
      <c r="Q1029" s="217"/>
      <c r="R1029" s="218"/>
      <c r="S1029" s="215" t="s">
        <v>5276</v>
      </c>
      <c r="T1029" s="207" t="s">
        <v>117</v>
      </c>
      <c r="U1029" s="238" t="s">
        <v>5277</v>
      </c>
      <c r="V1029" s="207" t="s">
        <v>5275</v>
      </c>
      <c r="W1029" s="207" t="s">
        <v>120</v>
      </c>
      <c r="X1029" s="103">
        <v>80802</v>
      </c>
    </row>
    <row r="1030" spans="1:24" s="57" customFormat="1" ht="15" customHeight="1" x14ac:dyDescent="0.2">
      <c r="A1030" s="173" t="s">
        <v>346</v>
      </c>
      <c r="B1030" s="168" t="s">
        <v>5278</v>
      </c>
      <c r="C1030" s="169" t="s">
        <v>5279</v>
      </c>
      <c r="D1030" s="170" t="str">
        <f t="shared" si="50"/>
        <v>EL451390-ST</v>
      </c>
      <c r="E1030" s="171" t="s">
        <v>5280</v>
      </c>
      <c r="F1030" s="171" t="s">
        <v>132</v>
      </c>
      <c r="G1030" s="171" t="s">
        <v>5275</v>
      </c>
      <c r="H1030" s="172">
        <v>9.99</v>
      </c>
      <c r="I1030" s="125">
        <v>9.99</v>
      </c>
      <c r="J1030" s="126">
        <v>9.99</v>
      </c>
      <c r="K1030" s="197">
        <v>9.99</v>
      </c>
      <c r="L1030" s="247">
        <f t="shared" si="51"/>
        <v>0</v>
      </c>
      <c r="M1030" s="214">
        <v>19.989999999999998</v>
      </c>
      <c r="N1030" s="215">
        <v>3</v>
      </c>
      <c r="O1030" s="215">
        <v>20</v>
      </c>
      <c r="P1030" s="216"/>
      <c r="Q1030" s="217"/>
      <c r="R1030" s="218"/>
      <c r="S1030" s="215" t="s">
        <v>5281</v>
      </c>
      <c r="T1030" s="207" t="s">
        <v>117</v>
      </c>
      <c r="U1030" s="238" t="s">
        <v>5282</v>
      </c>
      <c r="V1030" s="207" t="s">
        <v>5275</v>
      </c>
      <c r="W1030" s="207" t="s">
        <v>120</v>
      </c>
      <c r="X1030" s="103">
        <v>80803</v>
      </c>
    </row>
    <row r="1031" spans="1:24" s="57" customFormat="1" ht="15" customHeight="1" x14ac:dyDescent="0.2">
      <c r="A1031" s="167" t="s">
        <v>192</v>
      </c>
      <c r="B1031" s="168" t="s">
        <v>5283</v>
      </c>
      <c r="C1031" s="169" t="s">
        <v>5284</v>
      </c>
      <c r="D1031" s="170" t="str">
        <f t="shared" si="50"/>
        <v>EL451391-ST</v>
      </c>
      <c r="E1031" s="171" t="s">
        <v>5285</v>
      </c>
      <c r="F1031" s="171" t="s">
        <v>113</v>
      </c>
      <c r="G1031" s="171" t="s">
        <v>114</v>
      </c>
      <c r="H1031" s="172">
        <v>9.99</v>
      </c>
      <c r="I1031" s="125">
        <v>10.99</v>
      </c>
      <c r="J1031" s="126">
        <v>10.99</v>
      </c>
      <c r="K1031" s="197">
        <v>10.99</v>
      </c>
      <c r="L1031" s="247">
        <f t="shared" si="51"/>
        <v>0</v>
      </c>
      <c r="M1031" s="214">
        <v>21.99</v>
      </c>
      <c r="N1031" s="215">
        <v>3</v>
      </c>
      <c r="O1031" s="215">
        <v>24</v>
      </c>
      <c r="P1031" s="216"/>
      <c r="Q1031" s="217"/>
      <c r="R1031" s="218"/>
      <c r="S1031" s="215" t="s">
        <v>5286</v>
      </c>
      <c r="T1031" s="207" t="s">
        <v>198</v>
      </c>
      <c r="U1031" s="238" t="s">
        <v>5287</v>
      </c>
      <c r="V1031" s="207" t="s">
        <v>119</v>
      </c>
      <c r="W1031" s="207" t="s">
        <v>120</v>
      </c>
      <c r="X1031" s="103">
        <v>78409</v>
      </c>
    </row>
    <row r="1032" spans="1:24" s="57" customFormat="1" ht="15" customHeight="1" x14ac:dyDescent="0.2">
      <c r="A1032" s="173" t="s">
        <v>346</v>
      </c>
      <c r="B1032" s="168" t="s">
        <v>5288</v>
      </c>
      <c r="C1032" s="169" t="s">
        <v>5289</v>
      </c>
      <c r="D1032" s="170" t="str">
        <f t="shared" si="50"/>
        <v>EL451401-ST</v>
      </c>
      <c r="E1032" s="171" t="s">
        <v>5290</v>
      </c>
      <c r="F1032" s="171" t="s">
        <v>132</v>
      </c>
      <c r="G1032" s="171" t="s">
        <v>5291</v>
      </c>
      <c r="H1032" s="175">
        <v>24.99</v>
      </c>
      <c r="I1032" s="127">
        <v>24.99</v>
      </c>
      <c r="J1032" s="126">
        <v>24.99</v>
      </c>
      <c r="K1032" s="197">
        <v>19.989999999999998</v>
      </c>
      <c r="L1032" s="248">
        <f t="shared" si="51"/>
        <v>-5</v>
      </c>
      <c r="M1032" s="214">
        <v>39.99</v>
      </c>
      <c r="N1032" s="215">
        <v>3</v>
      </c>
      <c r="O1032" s="215">
        <v>12</v>
      </c>
      <c r="P1032" s="216"/>
      <c r="Q1032" s="219"/>
      <c r="R1032" s="218"/>
      <c r="S1032" s="215" t="s">
        <v>5292</v>
      </c>
      <c r="T1032" s="207" t="s">
        <v>117</v>
      </c>
      <c r="U1032" s="240" t="s">
        <v>5293</v>
      </c>
      <c r="V1032" s="207" t="s">
        <v>5291</v>
      </c>
      <c r="W1032" s="207" t="s">
        <v>120</v>
      </c>
      <c r="X1032" s="33">
        <v>82366</v>
      </c>
    </row>
    <row r="1033" spans="1:24" s="57" customFormat="1" ht="15" customHeight="1" x14ac:dyDescent="0.2">
      <c r="A1033" s="173" t="s">
        <v>346</v>
      </c>
      <c r="B1033" s="168" t="s">
        <v>5294</v>
      </c>
      <c r="C1033" s="169" t="s">
        <v>5295</v>
      </c>
      <c r="D1033" s="157" t="s">
        <v>5296</v>
      </c>
      <c r="E1033" s="171" t="s">
        <v>5297</v>
      </c>
      <c r="F1033" s="171" t="s">
        <v>113</v>
      </c>
      <c r="G1033" s="171" t="s">
        <v>114</v>
      </c>
      <c r="H1033" s="172"/>
      <c r="I1033" s="125"/>
      <c r="J1033" s="126"/>
      <c r="K1033" s="197">
        <v>6.5</v>
      </c>
      <c r="L1033" s="250"/>
      <c r="M1033" s="228">
        <v>12.99</v>
      </c>
      <c r="N1033" s="224">
        <v>3</v>
      </c>
      <c r="O1033" s="224"/>
      <c r="P1033" s="216"/>
      <c r="Q1033" s="229"/>
      <c r="R1033" s="218"/>
      <c r="S1033" s="227">
        <v>618480048193</v>
      </c>
      <c r="T1033" s="171" t="s">
        <v>198</v>
      </c>
      <c r="U1033" s="236"/>
      <c r="V1033" s="171"/>
      <c r="W1033" s="171" t="s">
        <v>120</v>
      </c>
      <c r="X1033" s="103"/>
    </row>
    <row r="1034" spans="1:24" s="57" customFormat="1" ht="15" customHeight="1" x14ac:dyDescent="0.2">
      <c r="A1034" s="173" t="s">
        <v>346</v>
      </c>
      <c r="B1034" s="168" t="s">
        <v>5298</v>
      </c>
      <c r="C1034" s="169" t="s">
        <v>5299</v>
      </c>
      <c r="D1034" s="170" t="str">
        <f t="shared" ref="D1034:D1065" si="52">HYPERLINK(U1034,C1034)</f>
        <v>EL451404-ST</v>
      </c>
      <c r="E1034" s="171" t="s">
        <v>5300</v>
      </c>
      <c r="F1034" s="171" t="s">
        <v>132</v>
      </c>
      <c r="G1034" s="174" t="s">
        <v>1425</v>
      </c>
      <c r="H1034" s="172">
        <v>12.5</v>
      </c>
      <c r="I1034" s="125"/>
      <c r="J1034" s="126"/>
      <c r="K1034" s="197">
        <v>12.5</v>
      </c>
      <c r="L1034" s="247">
        <f t="shared" ref="L1034:L1072" si="53">K1034-J1034</f>
        <v>12.5</v>
      </c>
      <c r="M1034" s="214">
        <v>24.99</v>
      </c>
      <c r="N1034" s="215">
        <v>3</v>
      </c>
      <c r="O1034" s="215"/>
      <c r="P1034" s="216"/>
      <c r="Q1034" s="217"/>
      <c r="R1034" s="218"/>
      <c r="S1034" s="215">
        <v>618480048216</v>
      </c>
      <c r="T1034" s="207" t="s">
        <v>198</v>
      </c>
      <c r="U1034" s="238" t="s">
        <v>5301</v>
      </c>
      <c r="V1034" s="207"/>
      <c r="W1034" s="207" t="s">
        <v>120</v>
      </c>
      <c r="X1034" s="103" t="e">
        <v>#N/A</v>
      </c>
    </row>
    <row r="1035" spans="1:24" s="57" customFormat="1" ht="15" customHeight="1" x14ac:dyDescent="0.2">
      <c r="A1035" s="167" t="s">
        <v>200</v>
      </c>
      <c r="B1035" s="168" t="s">
        <v>5302</v>
      </c>
      <c r="C1035" s="169" t="s">
        <v>5303</v>
      </c>
      <c r="D1035" s="170" t="str">
        <f t="shared" si="52"/>
        <v>EL451450-ST</v>
      </c>
      <c r="E1035" s="188" t="s">
        <v>5304</v>
      </c>
      <c r="F1035" s="171" t="s">
        <v>378</v>
      </c>
      <c r="G1035" s="171" t="s">
        <v>379</v>
      </c>
      <c r="H1035" s="172">
        <v>7.5</v>
      </c>
      <c r="I1035" s="125">
        <v>7.99</v>
      </c>
      <c r="J1035" s="126">
        <v>7.99</v>
      </c>
      <c r="K1035" s="197">
        <v>7.99</v>
      </c>
      <c r="L1035" s="247">
        <f t="shared" si="53"/>
        <v>0</v>
      </c>
      <c r="M1035" s="214">
        <v>15.99</v>
      </c>
      <c r="N1035" s="215">
        <v>3</v>
      </c>
      <c r="O1035" s="215">
        <v>36</v>
      </c>
      <c r="P1035" s="216"/>
      <c r="Q1035" s="217"/>
      <c r="R1035" s="218"/>
      <c r="S1035" s="215" t="s">
        <v>5305</v>
      </c>
      <c r="T1035" s="207" t="s">
        <v>198</v>
      </c>
      <c r="U1035" s="238" t="s">
        <v>5306</v>
      </c>
      <c r="V1035" s="207" t="s">
        <v>382</v>
      </c>
      <c r="W1035" s="207" t="s">
        <v>120</v>
      </c>
      <c r="X1035" s="103">
        <v>75748</v>
      </c>
    </row>
    <row r="1036" spans="1:24" s="57" customFormat="1" ht="15" customHeight="1" x14ac:dyDescent="0.2">
      <c r="A1036" s="167" t="s">
        <v>200</v>
      </c>
      <c r="B1036" s="168" t="s">
        <v>5307</v>
      </c>
      <c r="C1036" s="169" t="s">
        <v>5308</v>
      </c>
      <c r="D1036" s="187" t="str">
        <f t="shared" si="52"/>
        <v>EL451451-ST</v>
      </c>
      <c r="E1036" s="188" t="s">
        <v>5309</v>
      </c>
      <c r="F1036" s="171" t="s">
        <v>378</v>
      </c>
      <c r="G1036" s="171" t="s">
        <v>379</v>
      </c>
      <c r="H1036" s="172">
        <v>6.5</v>
      </c>
      <c r="I1036" s="125">
        <v>6.99</v>
      </c>
      <c r="J1036" s="126">
        <v>6.99</v>
      </c>
      <c r="K1036" s="197">
        <v>6.99</v>
      </c>
      <c r="L1036" s="247">
        <f t="shared" si="53"/>
        <v>0</v>
      </c>
      <c r="M1036" s="214">
        <v>13.99</v>
      </c>
      <c r="N1036" s="215">
        <v>3</v>
      </c>
      <c r="O1036" s="215">
        <v>48</v>
      </c>
      <c r="P1036" s="216"/>
      <c r="Q1036" s="217"/>
      <c r="R1036" s="218"/>
      <c r="S1036" s="215" t="s">
        <v>5310</v>
      </c>
      <c r="T1036" s="207" t="s">
        <v>198</v>
      </c>
      <c r="U1036" s="238" t="s">
        <v>5311</v>
      </c>
      <c r="V1036" s="207" t="s">
        <v>382</v>
      </c>
      <c r="W1036" s="207" t="s">
        <v>120</v>
      </c>
      <c r="X1036" s="103">
        <v>75747</v>
      </c>
    </row>
    <row r="1037" spans="1:24" s="57" customFormat="1" ht="15" customHeight="1" x14ac:dyDescent="0.2">
      <c r="A1037" s="167" t="s">
        <v>200</v>
      </c>
      <c r="B1037" s="168" t="s">
        <v>5312</v>
      </c>
      <c r="C1037" s="169" t="s">
        <v>5313</v>
      </c>
      <c r="D1037" s="185" t="str">
        <f t="shared" si="52"/>
        <v>EL451452-ST</v>
      </c>
      <c r="E1037" s="186" t="s">
        <v>5314</v>
      </c>
      <c r="F1037" s="171" t="s">
        <v>378</v>
      </c>
      <c r="G1037" s="171" t="s">
        <v>379</v>
      </c>
      <c r="H1037" s="172">
        <v>7.5</v>
      </c>
      <c r="I1037" s="125">
        <v>7.99</v>
      </c>
      <c r="J1037" s="126">
        <v>7.99</v>
      </c>
      <c r="K1037" s="197">
        <v>7.99</v>
      </c>
      <c r="L1037" s="247">
        <f t="shared" si="53"/>
        <v>0</v>
      </c>
      <c r="M1037" s="214">
        <v>15.99</v>
      </c>
      <c r="N1037" s="215">
        <v>3</v>
      </c>
      <c r="O1037" s="215">
        <v>48</v>
      </c>
      <c r="P1037" s="216"/>
      <c r="Q1037" s="217"/>
      <c r="R1037" s="218"/>
      <c r="S1037" s="215" t="s">
        <v>5315</v>
      </c>
      <c r="T1037" s="207" t="s">
        <v>198</v>
      </c>
      <c r="U1037" s="238" t="s">
        <v>5316</v>
      </c>
      <c r="V1037" s="207" t="s">
        <v>382</v>
      </c>
      <c r="W1037" s="207" t="s">
        <v>120</v>
      </c>
      <c r="X1037" s="103">
        <v>75746</v>
      </c>
    </row>
    <row r="1038" spans="1:24" s="57" customFormat="1" ht="15" customHeight="1" x14ac:dyDescent="0.2">
      <c r="A1038" s="167" t="s">
        <v>200</v>
      </c>
      <c r="B1038" s="168" t="s">
        <v>5317</v>
      </c>
      <c r="C1038" s="169" t="s">
        <v>5318</v>
      </c>
      <c r="D1038" s="185" t="str">
        <f t="shared" si="52"/>
        <v>EL451453-ST</v>
      </c>
      <c r="E1038" s="186" t="s">
        <v>5319</v>
      </c>
      <c r="F1038" s="171" t="s">
        <v>378</v>
      </c>
      <c r="G1038" s="171" t="s">
        <v>379</v>
      </c>
      <c r="H1038" s="172">
        <v>6.5</v>
      </c>
      <c r="I1038" s="125">
        <v>6.99</v>
      </c>
      <c r="J1038" s="126">
        <v>6.99</v>
      </c>
      <c r="K1038" s="197">
        <v>6.99</v>
      </c>
      <c r="L1038" s="247">
        <f t="shared" si="53"/>
        <v>0</v>
      </c>
      <c r="M1038" s="214">
        <v>13.99</v>
      </c>
      <c r="N1038" s="215">
        <v>3</v>
      </c>
      <c r="O1038" s="215">
        <v>48</v>
      </c>
      <c r="P1038" s="216"/>
      <c r="Q1038" s="217"/>
      <c r="R1038" s="218"/>
      <c r="S1038" s="215" t="s">
        <v>5320</v>
      </c>
      <c r="T1038" s="207" t="s">
        <v>198</v>
      </c>
      <c r="U1038" s="238" t="s">
        <v>5321</v>
      </c>
      <c r="V1038" s="207" t="s">
        <v>382</v>
      </c>
      <c r="W1038" s="207" t="s">
        <v>120</v>
      </c>
      <c r="X1038" s="103">
        <v>75745</v>
      </c>
    </row>
    <row r="1039" spans="1:24" s="57" customFormat="1" ht="15" customHeight="1" x14ac:dyDescent="0.2">
      <c r="A1039" s="167" t="s">
        <v>200</v>
      </c>
      <c r="B1039" s="168" t="s">
        <v>5322</v>
      </c>
      <c r="C1039" s="169" t="s">
        <v>5323</v>
      </c>
      <c r="D1039" s="170" t="str">
        <f t="shared" si="52"/>
        <v>EL451602-ST</v>
      </c>
      <c r="E1039" s="171" t="s">
        <v>5324</v>
      </c>
      <c r="F1039" s="171" t="s">
        <v>113</v>
      </c>
      <c r="G1039" s="171" t="s">
        <v>114</v>
      </c>
      <c r="H1039" s="172">
        <v>7.99</v>
      </c>
      <c r="I1039" s="125">
        <v>8.5</v>
      </c>
      <c r="J1039" s="126">
        <v>8.5</v>
      </c>
      <c r="K1039" s="197">
        <v>8.5</v>
      </c>
      <c r="L1039" s="247">
        <f t="shared" si="53"/>
        <v>0</v>
      </c>
      <c r="M1039" s="214">
        <v>16.989999999999998</v>
      </c>
      <c r="N1039" s="215">
        <v>3</v>
      </c>
      <c r="O1039" s="215">
        <v>120</v>
      </c>
      <c r="P1039" s="216"/>
      <c r="Q1039" s="217"/>
      <c r="R1039" s="218"/>
      <c r="S1039" s="215" t="s">
        <v>5325</v>
      </c>
      <c r="T1039" s="207" t="s">
        <v>117</v>
      </c>
      <c r="U1039" s="238" t="s">
        <v>5326</v>
      </c>
      <c r="V1039" s="207" t="s">
        <v>1416</v>
      </c>
      <c r="W1039" s="207" t="s">
        <v>120</v>
      </c>
      <c r="X1039" s="103">
        <v>75016</v>
      </c>
    </row>
    <row r="1040" spans="1:24" s="57" customFormat="1" ht="15" customHeight="1" x14ac:dyDescent="0.2">
      <c r="A1040" s="167" t="s">
        <v>200</v>
      </c>
      <c r="B1040" s="168" t="s">
        <v>5327</v>
      </c>
      <c r="C1040" s="169" t="s">
        <v>5328</v>
      </c>
      <c r="D1040" s="170" t="str">
        <f t="shared" si="52"/>
        <v>EL451700-ST</v>
      </c>
      <c r="E1040" s="171" t="s">
        <v>5329</v>
      </c>
      <c r="F1040" s="171" t="s">
        <v>113</v>
      </c>
      <c r="G1040" s="171" t="s">
        <v>114</v>
      </c>
      <c r="H1040" s="172">
        <v>19.989999999999998</v>
      </c>
      <c r="I1040" s="125">
        <v>21.5</v>
      </c>
      <c r="J1040" s="126">
        <v>21.5</v>
      </c>
      <c r="K1040" s="197">
        <v>21.5</v>
      </c>
      <c r="L1040" s="247">
        <f t="shared" si="53"/>
        <v>0</v>
      </c>
      <c r="M1040" s="214">
        <v>42.99</v>
      </c>
      <c r="N1040" s="215">
        <v>1</v>
      </c>
      <c r="O1040" s="215">
        <v>4</v>
      </c>
      <c r="P1040" s="216"/>
      <c r="Q1040" s="217"/>
      <c r="R1040" s="218"/>
      <c r="S1040" s="215" t="s">
        <v>5330</v>
      </c>
      <c r="T1040" s="207" t="s">
        <v>117</v>
      </c>
      <c r="U1040" s="238" t="s">
        <v>5331</v>
      </c>
      <c r="V1040" s="207" t="s">
        <v>531</v>
      </c>
      <c r="W1040" s="207" t="s">
        <v>120</v>
      </c>
      <c r="X1040" s="103">
        <v>74778</v>
      </c>
    </row>
    <row r="1041" spans="1:24" s="57" customFormat="1" ht="15" customHeight="1" x14ac:dyDescent="0.2">
      <c r="A1041" s="167" t="s">
        <v>200</v>
      </c>
      <c r="B1041" s="168" t="s">
        <v>5332</v>
      </c>
      <c r="C1041" s="169" t="s">
        <v>5333</v>
      </c>
      <c r="D1041" s="170" t="str">
        <f t="shared" si="52"/>
        <v>EL451703-ST</v>
      </c>
      <c r="E1041" s="171" t="s">
        <v>5334</v>
      </c>
      <c r="F1041" s="171" t="s">
        <v>113</v>
      </c>
      <c r="G1041" s="171" t="s">
        <v>114</v>
      </c>
      <c r="H1041" s="172">
        <v>19.989999999999998</v>
      </c>
      <c r="I1041" s="125">
        <v>21.5</v>
      </c>
      <c r="J1041" s="126">
        <v>21.5</v>
      </c>
      <c r="K1041" s="197">
        <v>21.5</v>
      </c>
      <c r="L1041" s="247">
        <f t="shared" si="53"/>
        <v>0</v>
      </c>
      <c r="M1041" s="214">
        <v>42.99</v>
      </c>
      <c r="N1041" s="215">
        <v>1</v>
      </c>
      <c r="O1041" s="215">
        <v>8</v>
      </c>
      <c r="P1041" s="216"/>
      <c r="Q1041" s="217"/>
      <c r="R1041" s="218"/>
      <c r="S1041" s="215" t="s">
        <v>5335</v>
      </c>
      <c r="T1041" s="207" t="s">
        <v>117</v>
      </c>
      <c r="U1041" s="238" t="s">
        <v>5336</v>
      </c>
      <c r="V1041" s="207" t="s">
        <v>4064</v>
      </c>
      <c r="W1041" s="207" t="s">
        <v>120</v>
      </c>
      <c r="X1041" s="103">
        <v>74775</v>
      </c>
    </row>
    <row r="1042" spans="1:24" s="57" customFormat="1" ht="15" customHeight="1" x14ac:dyDescent="0.2">
      <c r="A1042" s="167" t="s">
        <v>200</v>
      </c>
      <c r="B1042" s="168" t="s">
        <v>5337</v>
      </c>
      <c r="C1042" s="169" t="s">
        <v>5338</v>
      </c>
      <c r="D1042" s="170" t="str">
        <f t="shared" si="52"/>
        <v>EL451705-ST</v>
      </c>
      <c r="E1042" s="171" t="s">
        <v>5339</v>
      </c>
      <c r="F1042" s="171" t="s">
        <v>113</v>
      </c>
      <c r="G1042" s="171" t="s">
        <v>114</v>
      </c>
      <c r="H1042" s="172">
        <v>19.989999999999998</v>
      </c>
      <c r="I1042" s="125">
        <v>21.5</v>
      </c>
      <c r="J1042" s="126">
        <v>21.5</v>
      </c>
      <c r="K1042" s="197">
        <v>21.5</v>
      </c>
      <c r="L1042" s="247">
        <f t="shared" si="53"/>
        <v>0</v>
      </c>
      <c r="M1042" s="214">
        <v>42.99</v>
      </c>
      <c r="N1042" s="215">
        <v>1</v>
      </c>
      <c r="O1042" s="215">
        <v>8</v>
      </c>
      <c r="P1042" s="216"/>
      <c r="Q1042" s="217"/>
      <c r="R1042" s="218"/>
      <c r="S1042" s="215" t="s">
        <v>5340</v>
      </c>
      <c r="T1042" s="207" t="s">
        <v>117</v>
      </c>
      <c r="U1042" s="238" t="s">
        <v>5341</v>
      </c>
      <c r="V1042" s="207" t="s">
        <v>762</v>
      </c>
      <c r="W1042" s="207" t="s">
        <v>120</v>
      </c>
      <c r="X1042" s="103">
        <v>74777</v>
      </c>
    </row>
    <row r="1043" spans="1:24" s="57" customFormat="1" ht="15" customHeight="1" x14ac:dyDescent="0.2">
      <c r="A1043" s="167" t="s">
        <v>200</v>
      </c>
      <c r="B1043" s="168" t="s">
        <v>5342</v>
      </c>
      <c r="C1043" s="169" t="s">
        <v>5343</v>
      </c>
      <c r="D1043" s="170" t="str">
        <f t="shared" si="52"/>
        <v>EL451707-ST</v>
      </c>
      <c r="E1043" s="171" t="s">
        <v>5344</v>
      </c>
      <c r="F1043" s="171" t="s">
        <v>113</v>
      </c>
      <c r="G1043" s="171" t="s">
        <v>114</v>
      </c>
      <c r="H1043" s="172">
        <v>19.989999999999998</v>
      </c>
      <c r="I1043" s="125">
        <v>21.5</v>
      </c>
      <c r="J1043" s="126">
        <v>21.5</v>
      </c>
      <c r="K1043" s="197">
        <v>21.5</v>
      </c>
      <c r="L1043" s="247">
        <f t="shared" si="53"/>
        <v>0</v>
      </c>
      <c r="M1043" s="214">
        <v>42.99</v>
      </c>
      <c r="N1043" s="215">
        <v>1</v>
      </c>
      <c r="O1043" s="215">
        <v>8</v>
      </c>
      <c r="P1043" s="216"/>
      <c r="Q1043" s="217"/>
      <c r="R1043" s="218"/>
      <c r="S1043" s="215" t="s">
        <v>5345</v>
      </c>
      <c r="T1043" s="207" t="s">
        <v>117</v>
      </c>
      <c r="U1043" s="238" t="s">
        <v>5346</v>
      </c>
      <c r="V1043" s="207" t="s">
        <v>5347</v>
      </c>
      <c r="W1043" s="207" t="s">
        <v>120</v>
      </c>
      <c r="X1043" s="103">
        <v>74779</v>
      </c>
    </row>
    <row r="1044" spans="1:24" s="57" customFormat="1" ht="15" customHeight="1" x14ac:dyDescent="0.2">
      <c r="A1044" s="167" t="s">
        <v>200</v>
      </c>
      <c r="B1044" s="168" t="s">
        <v>5348</v>
      </c>
      <c r="C1044" s="169" t="s">
        <v>5349</v>
      </c>
      <c r="D1044" s="170" t="str">
        <f t="shared" si="52"/>
        <v>EL451712-ST</v>
      </c>
      <c r="E1044" s="171" t="s">
        <v>5350</v>
      </c>
      <c r="F1044" s="171" t="s">
        <v>113</v>
      </c>
      <c r="G1044" s="171" t="s">
        <v>114</v>
      </c>
      <c r="H1044" s="172">
        <v>19.989999999999998</v>
      </c>
      <c r="I1044" s="125">
        <v>21.5</v>
      </c>
      <c r="J1044" s="126">
        <v>21.5</v>
      </c>
      <c r="K1044" s="197">
        <v>21.5</v>
      </c>
      <c r="L1044" s="247">
        <f t="shared" si="53"/>
        <v>0</v>
      </c>
      <c r="M1044" s="214">
        <v>42.99</v>
      </c>
      <c r="N1044" s="215">
        <v>1</v>
      </c>
      <c r="O1044" s="215">
        <v>8</v>
      </c>
      <c r="P1044" s="216"/>
      <c r="Q1044" s="217"/>
      <c r="R1044" s="218"/>
      <c r="S1044" s="215" t="s">
        <v>5351</v>
      </c>
      <c r="T1044" s="207" t="s">
        <v>117</v>
      </c>
      <c r="U1044" s="238" t="s">
        <v>5352</v>
      </c>
      <c r="V1044" s="207" t="s">
        <v>136</v>
      </c>
      <c r="W1044" s="207" t="s">
        <v>120</v>
      </c>
      <c r="X1044" s="103">
        <v>74776</v>
      </c>
    </row>
    <row r="1045" spans="1:24" s="57" customFormat="1" ht="15" customHeight="1" x14ac:dyDescent="0.2">
      <c r="A1045" s="167" t="s">
        <v>200</v>
      </c>
      <c r="B1045" s="168" t="s">
        <v>5353</v>
      </c>
      <c r="C1045" s="169" t="s">
        <v>5354</v>
      </c>
      <c r="D1045" s="170" t="str">
        <f t="shared" si="52"/>
        <v>EL451713-ST</v>
      </c>
      <c r="E1045" s="171" t="s">
        <v>5355</v>
      </c>
      <c r="F1045" s="171" t="s">
        <v>113</v>
      </c>
      <c r="G1045" s="171" t="s">
        <v>114</v>
      </c>
      <c r="H1045" s="172">
        <v>19.989999999999998</v>
      </c>
      <c r="I1045" s="125">
        <v>21.5</v>
      </c>
      <c r="J1045" s="126">
        <v>21.5</v>
      </c>
      <c r="K1045" s="197">
        <v>21.5</v>
      </c>
      <c r="L1045" s="247">
        <f t="shared" si="53"/>
        <v>0</v>
      </c>
      <c r="M1045" s="214">
        <v>42.99</v>
      </c>
      <c r="N1045" s="215">
        <v>1</v>
      </c>
      <c r="O1045" s="215">
        <v>8</v>
      </c>
      <c r="P1045" s="216"/>
      <c r="Q1045" s="217"/>
      <c r="R1045" s="218"/>
      <c r="S1045" s="215" t="s">
        <v>5356</v>
      </c>
      <c r="T1045" s="207" t="s">
        <v>117</v>
      </c>
      <c r="U1045" s="238" t="s">
        <v>5357</v>
      </c>
      <c r="V1045" s="207" t="s">
        <v>1461</v>
      </c>
      <c r="W1045" s="207" t="s">
        <v>120</v>
      </c>
      <c r="X1045" s="103">
        <v>74768</v>
      </c>
    </row>
    <row r="1046" spans="1:24" s="57" customFormat="1" ht="15" customHeight="1" x14ac:dyDescent="0.2">
      <c r="A1046" s="167" t="s">
        <v>200</v>
      </c>
      <c r="B1046" s="168" t="s">
        <v>5358</v>
      </c>
      <c r="C1046" s="169" t="s">
        <v>5359</v>
      </c>
      <c r="D1046" s="170" t="str">
        <f t="shared" si="52"/>
        <v>EL451714-ST</v>
      </c>
      <c r="E1046" s="171" t="s">
        <v>5360</v>
      </c>
      <c r="F1046" s="171" t="s">
        <v>113</v>
      </c>
      <c r="G1046" s="171" t="s">
        <v>114</v>
      </c>
      <c r="H1046" s="172">
        <v>19.989999999999998</v>
      </c>
      <c r="I1046" s="125">
        <v>21.5</v>
      </c>
      <c r="J1046" s="126">
        <v>21.5</v>
      </c>
      <c r="K1046" s="197">
        <v>21.5</v>
      </c>
      <c r="L1046" s="247">
        <f t="shared" si="53"/>
        <v>0</v>
      </c>
      <c r="M1046" s="214">
        <v>42.99</v>
      </c>
      <c r="N1046" s="215">
        <v>1</v>
      </c>
      <c r="O1046" s="215">
        <v>8</v>
      </c>
      <c r="P1046" s="216"/>
      <c r="Q1046" s="217"/>
      <c r="R1046" s="218"/>
      <c r="S1046" s="215" t="s">
        <v>5361</v>
      </c>
      <c r="T1046" s="207" t="s">
        <v>117</v>
      </c>
      <c r="U1046" s="238" t="s">
        <v>5362</v>
      </c>
      <c r="V1046" s="207" t="s">
        <v>509</v>
      </c>
      <c r="W1046" s="207" t="s">
        <v>120</v>
      </c>
      <c r="X1046" s="103">
        <v>74769</v>
      </c>
    </row>
    <row r="1047" spans="1:24" s="57" customFormat="1" ht="15" customHeight="1" x14ac:dyDescent="0.2">
      <c r="A1047" s="167" t="s">
        <v>200</v>
      </c>
      <c r="B1047" s="168" t="s">
        <v>5363</v>
      </c>
      <c r="C1047" s="169" t="s">
        <v>5364</v>
      </c>
      <c r="D1047" s="170" t="str">
        <f t="shared" si="52"/>
        <v>EL451800-ST</v>
      </c>
      <c r="E1047" s="171" t="s">
        <v>5365</v>
      </c>
      <c r="F1047" s="171" t="s">
        <v>132</v>
      </c>
      <c r="G1047" s="171" t="s">
        <v>1658</v>
      </c>
      <c r="H1047" s="175">
        <v>8.99</v>
      </c>
      <c r="I1047" s="127">
        <v>9.5</v>
      </c>
      <c r="J1047" s="126">
        <v>9.5</v>
      </c>
      <c r="K1047" s="197">
        <v>9.5</v>
      </c>
      <c r="L1047" s="248">
        <f t="shared" si="53"/>
        <v>0</v>
      </c>
      <c r="M1047" s="214">
        <v>18.989999999999998</v>
      </c>
      <c r="N1047" s="215">
        <v>3</v>
      </c>
      <c r="O1047" s="215">
        <v>12</v>
      </c>
      <c r="P1047" s="216"/>
      <c r="Q1047" s="219"/>
      <c r="R1047" s="218"/>
      <c r="S1047" s="215" t="s">
        <v>5366</v>
      </c>
      <c r="T1047" s="207" t="s">
        <v>198</v>
      </c>
      <c r="U1047" s="240" t="s">
        <v>5367</v>
      </c>
      <c r="V1047" s="207" t="s">
        <v>207</v>
      </c>
      <c r="W1047" s="207" t="s">
        <v>120</v>
      </c>
      <c r="X1047" s="33">
        <v>78285</v>
      </c>
    </row>
    <row r="1048" spans="1:24" s="57" customFormat="1" ht="15" customHeight="1" x14ac:dyDescent="0.2">
      <c r="A1048" s="173" t="s">
        <v>346</v>
      </c>
      <c r="B1048" s="168" t="s">
        <v>5368</v>
      </c>
      <c r="C1048" s="169" t="s">
        <v>5369</v>
      </c>
      <c r="D1048" s="170" t="str">
        <f t="shared" si="52"/>
        <v>EL453100-ST</v>
      </c>
      <c r="E1048" s="171" t="s">
        <v>5370</v>
      </c>
      <c r="F1048" s="171" t="s">
        <v>132</v>
      </c>
      <c r="G1048" s="174" t="s">
        <v>243</v>
      </c>
      <c r="H1048" s="172">
        <v>24.99</v>
      </c>
      <c r="I1048" s="125"/>
      <c r="J1048" s="126"/>
      <c r="K1048" s="197">
        <v>24.99</v>
      </c>
      <c r="L1048" s="247">
        <f t="shared" si="53"/>
        <v>24.99</v>
      </c>
      <c r="M1048" s="214">
        <v>49.99</v>
      </c>
      <c r="N1048" s="215">
        <v>1</v>
      </c>
      <c r="O1048" s="215"/>
      <c r="P1048" s="216"/>
      <c r="Q1048" s="217"/>
      <c r="R1048" s="218"/>
      <c r="S1048" s="215">
        <v>889851210673</v>
      </c>
      <c r="T1048" s="207" t="s">
        <v>198</v>
      </c>
      <c r="U1048" s="238" t="s">
        <v>5371</v>
      </c>
      <c r="V1048" s="207"/>
      <c r="W1048" s="207" t="s">
        <v>120</v>
      </c>
      <c r="X1048" s="103" t="e">
        <v>#N/A</v>
      </c>
    </row>
    <row r="1049" spans="1:24" s="57" customFormat="1" ht="15" customHeight="1" x14ac:dyDescent="0.2">
      <c r="A1049" s="173" t="s">
        <v>346</v>
      </c>
      <c r="B1049" s="168" t="s">
        <v>5372</v>
      </c>
      <c r="C1049" s="169" t="s">
        <v>5373</v>
      </c>
      <c r="D1049" s="170" t="str">
        <f t="shared" si="52"/>
        <v>EL453110-ST</v>
      </c>
      <c r="E1049" s="171" t="s">
        <v>5374</v>
      </c>
      <c r="F1049" s="171" t="s">
        <v>378</v>
      </c>
      <c r="G1049" s="171" t="s">
        <v>378</v>
      </c>
      <c r="H1049" s="172">
        <v>12.5</v>
      </c>
      <c r="I1049" s="125" t="s">
        <v>1677</v>
      </c>
      <c r="J1049" s="126" t="s">
        <v>1677</v>
      </c>
      <c r="K1049" s="197">
        <v>12.5</v>
      </c>
      <c r="L1049" s="247" t="e">
        <f t="shared" si="53"/>
        <v>#VALUE!</v>
      </c>
      <c r="M1049" s="214">
        <v>24.99</v>
      </c>
      <c r="N1049" s="215">
        <v>3</v>
      </c>
      <c r="O1049" s="215" t="s">
        <v>1736</v>
      </c>
      <c r="P1049" s="216"/>
      <c r="Q1049" s="217"/>
      <c r="R1049" s="218"/>
      <c r="S1049" s="215" t="s">
        <v>5375</v>
      </c>
      <c r="T1049" s="207" t="s">
        <v>117</v>
      </c>
      <c r="U1049" s="238" t="s">
        <v>5376</v>
      </c>
      <c r="V1049" s="207" t="s">
        <v>378</v>
      </c>
      <c r="W1049" s="207" t="s">
        <v>120</v>
      </c>
      <c r="X1049" s="103">
        <v>86650</v>
      </c>
    </row>
    <row r="1050" spans="1:24" s="57" customFormat="1" ht="15" customHeight="1" x14ac:dyDescent="0.2">
      <c r="A1050" s="173" t="s">
        <v>346</v>
      </c>
      <c r="B1050" s="168" t="s">
        <v>5377</v>
      </c>
      <c r="C1050" s="169" t="s">
        <v>5378</v>
      </c>
      <c r="D1050" s="170" t="str">
        <f t="shared" si="52"/>
        <v>EL453111CH-L</v>
      </c>
      <c r="E1050" s="171" t="s">
        <v>5379</v>
      </c>
      <c r="F1050" s="171" t="s">
        <v>378</v>
      </c>
      <c r="G1050" s="174" t="s">
        <v>378</v>
      </c>
      <c r="H1050" s="172">
        <v>39.99</v>
      </c>
      <c r="I1050" s="125"/>
      <c r="J1050" s="126"/>
      <c r="K1050" s="197">
        <v>39.99</v>
      </c>
      <c r="L1050" s="247">
        <f t="shared" si="53"/>
        <v>39.99</v>
      </c>
      <c r="M1050" s="214">
        <v>49.99</v>
      </c>
      <c r="N1050" s="215">
        <v>1</v>
      </c>
      <c r="O1050" s="215"/>
      <c r="P1050" s="216"/>
      <c r="Q1050" s="217"/>
      <c r="R1050" s="218"/>
      <c r="S1050" s="215">
        <v>889851213179</v>
      </c>
      <c r="T1050" s="207" t="s">
        <v>867</v>
      </c>
      <c r="U1050" s="238" t="s">
        <v>5380</v>
      </c>
      <c r="V1050" s="207"/>
      <c r="W1050" s="207" t="s">
        <v>120</v>
      </c>
      <c r="X1050" s="103">
        <v>88677</v>
      </c>
    </row>
    <row r="1051" spans="1:24" s="57" customFormat="1" ht="15" customHeight="1" x14ac:dyDescent="0.2">
      <c r="A1051" s="173" t="s">
        <v>346</v>
      </c>
      <c r="B1051" s="168" t="s">
        <v>5381</v>
      </c>
      <c r="C1051" s="169" t="s">
        <v>5382</v>
      </c>
      <c r="D1051" s="170" t="str">
        <f t="shared" si="52"/>
        <v>EL453111CH-M</v>
      </c>
      <c r="E1051" s="171" t="s">
        <v>5383</v>
      </c>
      <c r="F1051" s="171" t="s">
        <v>378</v>
      </c>
      <c r="G1051" s="174" t="s">
        <v>378</v>
      </c>
      <c r="H1051" s="172">
        <v>39.99</v>
      </c>
      <c r="I1051" s="125"/>
      <c r="J1051" s="126"/>
      <c r="K1051" s="197">
        <v>39.99</v>
      </c>
      <c r="L1051" s="247">
        <f t="shared" si="53"/>
        <v>39.99</v>
      </c>
      <c r="M1051" s="214">
        <v>49.99</v>
      </c>
      <c r="N1051" s="215">
        <v>1</v>
      </c>
      <c r="O1051" s="215"/>
      <c r="P1051" s="216"/>
      <c r="Q1051" s="217"/>
      <c r="R1051" s="218"/>
      <c r="S1051" s="215">
        <v>889851240977</v>
      </c>
      <c r="T1051" s="207" t="s">
        <v>867</v>
      </c>
      <c r="U1051" s="238" t="s">
        <v>5380</v>
      </c>
      <c r="V1051" s="207"/>
      <c r="W1051" s="207" t="s">
        <v>120</v>
      </c>
      <c r="X1051" s="103">
        <v>88677</v>
      </c>
    </row>
    <row r="1052" spans="1:24" s="57" customFormat="1" ht="15" customHeight="1" x14ac:dyDescent="0.2">
      <c r="A1052" s="173" t="s">
        <v>346</v>
      </c>
      <c r="B1052" s="168" t="s">
        <v>5384</v>
      </c>
      <c r="C1052" s="169" t="s">
        <v>5385</v>
      </c>
      <c r="D1052" s="170" t="str">
        <f t="shared" si="52"/>
        <v>EL453111CH-S</v>
      </c>
      <c r="E1052" s="171" t="s">
        <v>5386</v>
      </c>
      <c r="F1052" s="171" t="s">
        <v>378</v>
      </c>
      <c r="G1052" s="174" t="s">
        <v>378</v>
      </c>
      <c r="H1052" s="172">
        <v>39.99</v>
      </c>
      <c r="I1052" s="125"/>
      <c r="J1052" s="126"/>
      <c r="K1052" s="197">
        <v>39.99</v>
      </c>
      <c r="L1052" s="247">
        <f t="shared" si="53"/>
        <v>39.99</v>
      </c>
      <c r="M1052" s="214">
        <v>49.99</v>
      </c>
      <c r="N1052" s="215">
        <v>1</v>
      </c>
      <c r="O1052" s="215"/>
      <c r="P1052" s="216"/>
      <c r="Q1052" s="217"/>
      <c r="R1052" s="218"/>
      <c r="S1052" s="215">
        <v>889851240984</v>
      </c>
      <c r="T1052" s="207" t="s">
        <v>867</v>
      </c>
      <c r="U1052" s="238" t="s">
        <v>5380</v>
      </c>
      <c r="V1052" s="207"/>
      <c r="W1052" s="207" t="s">
        <v>120</v>
      </c>
      <c r="X1052" s="103">
        <v>88677</v>
      </c>
    </row>
    <row r="1053" spans="1:24" s="57" customFormat="1" ht="15" customHeight="1" x14ac:dyDescent="0.2">
      <c r="A1053" s="173" t="s">
        <v>346</v>
      </c>
      <c r="B1053" s="168" t="s">
        <v>5387</v>
      </c>
      <c r="C1053" s="169" t="s">
        <v>5388</v>
      </c>
      <c r="D1053" s="170" t="str">
        <f t="shared" si="52"/>
        <v>EL453111CH-XL</v>
      </c>
      <c r="E1053" s="171" t="s">
        <v>5389</v>
      </c>
      <c r="F1053" s="171" t="s">
        <v>378</v>
      </c>
      <c r="G1053" s="174" t="s">
        <v>378</v>
      </c>
      <c r="H1053" s="172">
        <v>39.99</v>
      </c>
      <c r="I1053" s="125"/>
      <c r="J1053" s="126"/>
      <c r="K1053" s="197">
        <v>39.99</v>
      </c>
      <c r="L1053" s="247">
        <f t="shared" si="53"/>
        <v>39.99</v>
      </c>
      <c r="M1053" s="214">
        <v>49.99</v>
      </c>
      <c r="N1053" s="215">
        <v>1</v>
      </c>
      <c r="O1053" s="215"/>
      <c r="P1053" s="216"/>
      <c r="Q1053" s="217"/>
      <c r="R1053" s="218"/>
      <c r="S1053" s="215">
        <v>889851240960</v>
      </c>
      <c r="T1053" s="207" t="s">
        <v>867</v>
      </c>
      <c r="U1053" s="238" t="s">
        <v>5380</v>
      </c>
      <c r="V1053" s="207"/>
      <c r="W1053" s="207" t="s">
        <v>120</v>
      </c>
      <c r="X1053" s="103">
        <v>88677</v>
      </c>
    </row>
    <row r="1054" spans="1:24" s="57" customFormat="1" ht="15" customHeight="1" x14ac:dyDescent="0.2">
      <c r="A1054" s="173" t="s">
        <v>346</v>
      </c>
      <c r="B1054" s="168" t="s">
        <v>5390</v>
      </c>
      <c r="C1054" s="169" t="s">
        <v>5391</v>
      </c>
      <c r="D1054" s="170" t="str">
        <f t="shared" si="52"/>
        <v>EL453111CH-XS</v>
      </c>
      <c r="E1054" s="171" t="s">
        <v>5392</v>
      </c>
      <c r="F1054" s="171" t="s">
        <v>378</v>
      </c>
      <c r="G1054" s="174" t="s">
        <v>378</v>
      </c>
      <c r="H1054" s="172">
        <v>39.99</v>
      </c>
      <c r="I1054" s="125"/>
      <c r="J1054" s="126"/>
      <c r="K1054" s="197">
        <v>39.99</v>
      </c>
      <c r="L1054" s="247">
        <f t="shared" si="53"/>
        <v>39.99</v>
      </c>
      <c r="M1054" s="214">
        <v>49.99</v>
      </c>
      <c r="N1054" s="215">
        <v>1</v>
      </c>
      <c r="O1054" s="215"/>
      <c r="P1054" s="216"/>
      <c r="Q1054" s="217"/>
      <c r="R1054" s="218"/>
      <c r="S1054" s="215">
        <v>889851240984</v>
      </c>
      <c r="T1054" s="207" t="s">
        <v>867</v>
      </c>
      <c r="U1054" s="238" t="s">
        <v>5380</v>
      </c>
      <c r="V1054" s="207"/>
      <c r="W1054" s="207" t="s">
        <v>120</v>
      </c>
      <c r="X1054" s="103">
        <v>88677</v>
      </c>
    </row>
    <row r="1055" spans="1:24" s="57" customFormat="1" ht="15" customHeight="1" x14ac:dyDescent="0.2">
      <c r="A1055" s="173" t="s">
        <v>346</v>
      </c>
      <c r="B1055" s="183" t="s">
        <v>5393</v>
      </c>
      <c r="C1055" s="184" t="s">
        <v>5394</v>
      </c>
      <c r="D1055" s="185" t="str">
        <f t="shared" si="52"/>
        <v>EL453112AD-L</v>
      </c>
      <c r="E1055" s="186" t="s">
        <v>5395</v>
      </c>
      <c r="F1055" s="171" t="s">
        <v>378</v>
      </c>
      <c r="G1055" s="174" t="s">
        <v>378</v>
      </c>
      <c r="H1055" s="172">
        <v>49.99</v>
      </c>
      <c r="I1055" s="125"/>
      <c r="J1055" s="126"/>
      <c r="K1055" s="197">
        <v>49.99</v>
      </c>
      <c r="L1055" s="247">
        <f t="shared" si="53"/>
        <v>49.99</v>
      </c>
      <c r="M1055" s="214">
        <v>69.989999999999995</v>
      </c>
      <c r="N1055" s="215">
        <v>1</v>
      </c>
      <c r="O1055" s="215"/>
      <c r="P1055" s="216"/>
      <c r="Q1055" s="217"/>
      <c r="R1055" s="218"/>
      <c r="S1055" s="215">
        <v>889851213186</v>
      </c>
      <c r="T1055" s="207" t="s">
        <v>867</v>
      </c>
      <c r="U1055" s="238" t="s">
        <v>5396</v>
      </c>
      <c r="V1055" s="207"/>
      <c r="W1055" s="207" t="s">
        <v>120</v>
      </c>
      <c r="X1055" s="103">
        <v>88678</v>
      </c>
    </row>
    <row r="1056" spans="1:24" s="57" customFormat="1" ht="15" customHeight="1" x14ac:dyDescent="0.2">
      <c r="A1056" s="173" t="s">
        <v>346</v>
      </c>
      <c r="B1056" s="183" t="s">
        <v>5397</v>
      </c>
      <c r="C1056" s="184" t="s">
        <v>5398</v>
      </c>
      <c r="D1056" s="185" t="str">
        <f t="shared" si="52"/>
        <v>EL453112AD-M</v>
      </c>
      <c r="E1056" s="186" t="s">
        <v>5399</v>
      </c>
      <c r="F1056" s="171" t="s">
        <v>378</v>
      </c>
      <c r="G1056" s="174" t="s">
        <v>378</v>
      </c>
      <c r="H1056" s="172">
        <v>49.99</v>
      </c>
      <c r="I1056" s="125"/>
      <c r="J1056" s="126"/>
      <c r="K1056" s="197">
        <v>49.99</v>
      </c>
      <c r="L1056" s="247">
        <f t="shared" si="53"/>
        <v>49.99</v>
      </c>
      <c r="M1056" s="214">
        <v>69.989999999999995</v>
      </c>
      <c r="N1056" s="215">
        <v>1</v>
      </c>
      <c r="O1056" s="215"/>
      <c r="P1056" s="216"/>
      <c r="Q1056" s="217"/>
      <c r="R1056" s="218"/>
      <c r="S1056" s="215">
        <v>889851240946</v>
      </c>
      <c r="T1056" s="207" t="s">
        <v>867</v>
      </c>
      <c r="U1056" s="238" t="s">
        <v>5396</v>
      </c>
      <c r="V1056" s="207"/>
      <c r="W1056" s="207" t="s">
        <v>120</v>
      </c>
      <c r="X1056" s="103">
        <v>88678</v>
      </c>
    </row>
    <row r="1057" spans="1:24" s="57" customFormat="1" ht="15" customHeight="1" x14ac:dyDescent="0.2">
      <c r="A1057" s="173" t="s">
        <v>346</v>
      </c>
      <c r="B1057" s="183" t="s">
        <v>5400</v>
      </c>
      <c r="C1057" s="184" t="s">
        <v>5401</v>
      </c>
      <c r="D1057" s="185" t="str">
        <f t="shared" si="52"/>
        <v>EL453112AD-S</v>
      </c>
      <c r="E1057" s="186" t="s">
        <v>5402</v>
      </c>
      <c r="F1057" s="171" t="s">
        <v>378</v>
      </c>
      <c r="G1057" s="174" t="s">
        <v>378</v>
      </c>
      <c r="H1057" s="172">
        <v>49.99</v>
      </c>
      <c r="I1057" s="125"/>
      <c r="J1057" s="126"/>
      <c r="K1057" s="197">
        <v>49.99</v>
      </c>
      <c r="L1057" s="247">
        <f t="shared" si="53"/>
        <v>49.99</v>
      </c>
      <c r="M1057" s="214">
        <v>69.989999999999995</v>
      </c>
      <c r="N1057" s="215">
        <v>1</v>
      </c>
      <c r="O1057" s="215"/>
      <c r="P1057" s="216"/>
      <c r="Q1057" s="217"/>
      <c r="R1057" s="218"/>
      <c r="S1057" s="215">
        <v>889851240953</v>
      </c>
      <c r="T1057" s="207" t="s">
        <v>867</v>
      </c>
      <c r="U1057" s="238" t="s">
        <v>5396</v>
      </c>
      <c r="V1057" s="207"/>
      <c r="W1057" s="207" t="s">
        <v>120</v>
      </c>
      <c r="X1057" s="103">
        <v>88678</v>
      </c>
    </row>
    <row r="1058" spans="1:24" s="57" customFormat="1" ht="15" customHeight="1" x14ac:dyDescent="0.2">
      <c r="A1058" s="173" t="s">
        <v>346</v>
      </c>
      <c r="B1058" s="183" t="s">
        <v>5403</v>
      </c>
      <c r="C1058" s="184" t="s">
        <v>5404</v>
      </c>
      <c r="D1058" s="185" t="str">
        <f t="shared" si="52"/>
        <v>EL453112AD-XL</v>
      </c>
      <c r="E1058" s="186" t="s">
        <v>5405</v>
      </c>
      <c r="F1058" s="171" t="s">
        <v>378</v>
      </c>
      <c r="G1058" s="174" t="s">
        <v>378</v>
      </c>
      <c r="H1058" s="172">
        <v>49.99</v>
      </c>
      <c r="I1058" s="125"/>
      <c r="J1058" s="126"/>
      <c r="K1058" s="197">
        <v>49.99</v>
      </c>
      <c r="L1058" s="247">
        <f t="shared" si="53"/>
        <v>49.99</v>
      </c>
      <c r="M1058" s="214">
        <v>69.989999999999995</v>
      </c>
      <c r="N1058" s="215">
        <v>1</v>
      </c>
      <c r="O1058" s="215"/>
      <c r="P1058" s="216"/>
      <c r="Q1058" s="217"/>
      <c r="R1058" s="218"/>
      <c r="S1058" s="215">
        <v>889851240939</v>
      </c>
      <c r="T1058" s="207" t="s">
        <v>867</v>
      </c>
      <c r="U1058" s="238" t="s">
        <v>5396</v>
      </c>
      <c r="V1058" s="207"/>
      <c r="W1058" s="207" t="s">
        <v>120</v>
      </c>
      <c r="X1058" s="103">
        <v>88678</v>
      </c>
    </row>
    <row r="1059" spans="1:24" s="57" customFormat="1" ht="15" customHeight="1" x14ac:dyDescent="0.2">
      <c r="A1059" s="173" t="s">
        <v>346</v>
      </c>
      <c r="B1059" s="168" t="s">
        <v>5406</v>
      </c>
      <c r="C1059" s="169" t="s">
        <v>5407</v>
      </c>
      <c r="D1059" s="170" t="str">
        <f t="shared" si="52"/>
        <v>EL453114-ST</v>
      </c>
      <c r="E1059" s="171" t="s">
        <v>5408</v>
      </c>
      <c r="F1059" s="171" t="s">
        <v>378</v>
      </c>
      <c r="G1059" s="174" t="s">
        <v>406</v>
      </c>
      <c r="H1059" s="172">
        <v>17.5</v>
      </c>
      <c r="I1059" s="125">
        <v>17.5</v>
      </c>
      <c r="J1059" s="126">
        <v>17.5</v>
      </c>
      <c r="K1059" s="197">
        <v>17.5</v>
      </c>
      <c r="L1059" s="247">
        <f t="shared" si="53"/>
        <v>0</v>
      </c>
      <c r="M1059" s="214">
        <v>34.99</v>
      </c>
      <c r="N1059" s="215">
        <v>1</v>
      </c>
      <c r="O1059" s="215">
        <v>24</v>
      </c>
      <c r="P1059" s="216"/>
      <c r="Q1059" s="217"/>
      <c r="R1059" s="218"/>
      <c r="S1059" s="215" t="s">
        <v>5409</v>
      </c>
      <c r="T1059" s="207" t="s">
        <v>198</v>
      </c>
      <c r="U1059" s="238" t="s">
        <v>5410</v>
      </c>
      <c r="V1059" s="207" t="s">
        <v>378</v>
      </c>
      <c r="W1059" s="207" t="s">
        <v>120</v>
      </c>
      <c r="X1059" s="103">
        <v>80804</v>
      </c>
    </row>
    <row r="1060" spans="1:24" s="57" customFormat="1" ht="15" customHeight="1" x14ac:dyDescent="0.2">
      <c r="A1060" s="173" t="s">
        <v>346</v>
      </c>
      <c r="B1060" s="168" t="s">
        <v>5411</v>
      </c>
      <c r="C1060" s="169" t="s">
        <v>5412</v>
      </c>
      <c r="D1060" s="170" t="str">
        <f t="shared" si="52"/>
        <v>EL453117-ST</v>
      </c>
      <c r="E1060" s="171" t="s">
        <v>5413</v>
      </c>
      <c r="F1060" s="171" t="s">
        <v>132</v>
      </c>
      <c r="G1060" s="171" t="s">
        <v>1407</v>
      </c>
      <c r="H1060" s="172">
        <v>12.5</v>
      </c>
      <c r="I1060" s="125"/>
      <c r="J1060" s="126"/>
      <c r="K1060" s="197">
        <v>12.5</v>
      </c>
      <c r="L1060" s="247">
        <f t="shared" si="53"/>
        <v>12.5</v>
      </c>
      <c r="M1060" s="214">
        <v>24.99</v>
      </c>
      <c r="N1060" s="215">
        <v>3</v>
      </c>
      <c r="O1060" s="215"/>
      <c r="P1060" s="216"/>
      <c r="Q1060" s="217"/>
      <c r="R1060" s="218"/>
      <c r="S1060" s="215">
        <v>889851217658</v>
      </c>
      <c r="T1060" s="207" t="s">
        <v>117</v>
      </c>
      <c r="U1060" s="238" t="s">
        <v>5414</v>
      </c>
      <c r="V1060" s="207"/>
      <c r="W1060" s="207" t="s">
        <v>120</v>
      </c>
      <c r="X1060" s="103" t="e">
        <v>#N/A</v>
      </c>
    </row>
    <row r="1061" spans="1:24" s="57" customFormat="1" ht="15" customHeight="1" x14ac:dyDescent="0.2">
      <c r="A1061" s="173" t="s">
        <v>346</v>
      </c>
      <c r="B1061" s="168" t="s">
        <v>5415</v>
      </c>
      <c r="C1061" s="169" t="s">
        <v>5416</v>
      </c>
      <c r="D1061" s="170" t="str">
        <f t="shared" si="52"/>
        <v>EL453118-ST</v>
      </c>
      <c r="E1061" s="171" t="s">
        <v>5417</v>
      </c>
      <c r="F1061" s="171" t="s">
        <v>132</v>
      </c>
      <c r="G1061" s="171" t="s">
        <v>3669</v>
      </c>
      <c r="H1061" s="172">
        <v>17.989999999999998</v>
      </c>
      <c r="I1061" s="125"/>
      <c r="J1061" s="126"/>
      <c r="K1061" s="197">
        <v>17.989999999999998</v>
      </c>
      <c r="L1061" s="247">
        <f t="shared" si="53"/>
        <v>17.989999999999998</v>
      </c>
      <c r="M1061" s="214">
        <v>34.99</v>
      </c>
      <c r="N1061" s="215">
        <v>1</v>
      </c>
      <c r="O1061" s="215"/>
      <c r="P1061" s="216"/>
      <c r="Q1061" s="217"/>
      <c r="R1061" s="218"/>
      <c r="S1061" s="215">
        <v>889851217702</v>
      </c>
      <c r="T1061" s="207" t="s">
        <v>117</v>
      </c>
      <c r="U1061" s="238" t="s">
        <v>5418</v>
      </c>
      <c r="V1061" s="207"/>
      <c r="W1061" s="207" t="s">
        <v>120</v>
      </c>
      <c r="X1061" s="103" t="e">
        <v>#N/A</v>
      </c>
    </row>
    <row r="1062" spans="1:24" s="57" customFormat="1" ht="15" customHeight="1" x14ac:dyDescent="0.2">
      <c r="A1062" s="173" t="s">
        <v>346</v>
      </c>
      <c r="B1062" s="168" t="s">
        <v>5419</v>
      </c>
      <c r="C1062" s="169" t="s">
        <v>5420</v>
      </c>
      <c r="D1062" s="170" t="str">
        <f t="shared" si="52"/>
        <v>EL453119-ST</v>
      </c>
      <c r="E1062" s="171" t="s">
        <v>5421</v>
      </c>
      <c r="F1062" s="171" t="s">
        <v>132</v>
      </c>
      <c r="G1062" s="171" t="s">
        <v>4921</v>
      </c>
      <c r="H1062" s="172">
        <v>17.5</v>
      </c>
      <c r="I1062" s="125">
        <v>17.5</v>
      </c>
      <c r="J1062" s="126">
        <v>17.5</v>
      </c>
      <c r="K1062" s="197">
        <v>17.5</v>
      </c>
      <c r="L1062" s="247">
        <f t="shared" si="53"/>
        <v>0</v>
      </c>
      <c r="M1062" s="214">
        <v>34.99</v>
      </c>
      <c r="N1062" s="215">
        <v>1</v>
      </c>
      <c r="O1062" s="215">
        <v>12</v>
      </c>
      <c r="P1062" s="216"/>
      <c r="Q1062" s="217"/>
      <c r="R1062" s="218"/>
      <c r="S1062" s="215" t="s">
        <v>5422</v>
      </c>
      <c r="T1062" s="207" t="s">
        <v>117</v>
      </c>
      <c r="U1062" s="238" t="s">
        <v>5423</v>
      </c>
      <c r="V1062" s="207" t="s">
        <v>5424</v>
      </c>
      <c r="W1062" s="207" t="s">
        <v>120</v>
      </c>
      <c r="X1062" s="103">
        <v>82367</v>
      </c>
    </row>
    <row r="1063" spans="1:24" s="57" customFormat="1" ht="15" customHeight="1" x14ac:dyDescent="0.2">
      <c r="A1063" s="173" t="s">
        <v>346</v>
      </c>
      <c r="B1063" s="168" t="s">
        <v>5425</v>
      </c>
      <c r="C1063" s="169" t="s">
        <v>5426</v>
      </c>
      <c r="D1063" s="170" t="str">
        <f t="shared" si="52"/>
        <v>EL453120-ST</v>
      </c>
      <c r="E1063" s="171" t="s">
        <v>5427</v>
      </c>
      <c r="F1063" s="171" t="s">
        <v>132</v>
      </c>
      <c r="G1063" s="174" t="s">
        <v>1050</v>
      </c>
      <c r="H1063" s="172">
        <v>11.5</v>
      </c>
      <c r="I1063" s="125"/>
      <c r="J1063" s="126"/>
      <c r="K1063" s="197">
        <v>11.5</v>
      </c>
      <c r="L1063" s="247">
        <f t="shared" si="53"/>
        <v>11.5</v>
      </c>
      <c r="M1063" s="214">
        <v>22.99</v>
      </c>
      <c r="N1063" s="215">
        <v>3</v>
      </c>
      <c r="O1063" s="215"/>
      <c r="P1063" s="216"/>
      <c r="Q1063" s="217"/>
      <c r="R1063" s="218"/>
      <c r="S1063" s="215">
        <v>889851217733</v>
      </c>
      <c r="T1063" s="207" t="s">
        <v>198</v>
      </c>
      <c r="U1063" s="238" t="s">
        <v>5428</v>
      </c>
      <c r="V1063" s="207"/>
      <c r="W1063" s="207" t="s">
        <v>120</v>
      </c>
      <c r="X1063" s="103" t="e">
        <v>#N/A</v>
      </c>
    </row>
    <row r="1064" spans="1:24" s="57" customFormat="1" ht="15" customHeight="1" x14ac:dyDescent="0.2">
      <c r="A1064" s="173" t="s">
        <v>346</v>
      </c>
      <c r="B1064" s="168" t="s">
        <v>5429</v>
      </c>
      <c r="C1064" s="169" t="s">
        <v>5430</v>
      </c>
      <c r="D1064" s="170" t="str">
        <f t="shared" si="52"/>
        <v>EL453121-ST</v>
      </c>
      <c r="E1064" s="171" t="s">
        <v>5431</v>
      </c>
      <c r="F1064" s="171" t="s">
        <v>132</v>
      </c>
      <c r="G1064" s="171" t="s">
        <v>5432</v>
      </c>
      <c r="H1064" s="172">
        <v>9.99</v>
      </c>
      <c r="I1064" s="125" t="s">
        <v>1677</v>
      </c>
      <c r="J1064" s="126" t="s">
        <v>1677</v>
      </c>
      <c r="K1064" s="197">
        <v>9.99</v>
      </c>
      <c r="L1064" s="247" t="e">
        <f t="shared" si="53"/>
        <v>#VALUE!</v>
      </c>
      <c r="M1064" s="214">
        <v>19.989999999999998</v>
      </c>
      <c r="N1064" s="215">
        <v>3</v>
      </c>
      <c r="O1064" s="215">
        <v>40</v>
      </c>
      <c r="P1064" s="216"/>
      <c r="Q1064" s="217"/>
      <c r="R1064" s="218"/>
      <c r="S1064" s="215" t="s">
        <v>5433</v>
      </c>
      <c r="T1064" s="207" t="s">
        <v>117</v>
      </c>
      <c r="U1064" s="238" t="s">
        <v>5434</v>
      </c>
      <c r="V1064" s="207"/>
      <c r="W1064" s="207" t="s">
        <v>120</v>
      </c>
      <c r="X1064" s="103" t="e">
        <v>#N/A</v>
      </c>
    </row>
    <row r="1065" spans="1:24" s="57" customFormat="1" ht="15" customHeight="1" x14ac:dyDescent="0.2">
      <c r="A1065" s="173" t="s">
        <v>346</v>
      </c>
      <c r="B1065" s="168" t="s">
        <v>5435</v>
      </c>
      <c r="C1065" s="169" t="s">
        <v>5436</v>
      </c>
      <c r="D1065" s="170" t="str">
        <f t="shared" si="52"/>
        <v>EL453122-ST</v>
      </c>
      <c r="E1065" s="171" t="s">
        <v>5437</v>
      </c>
      <c r="F1065" s="171" t="s">
        <v>132</v>
      </c>
      <c r="G1065" s="174" t="s">
        <v>5438</v>
      </c>
      <c r="H1065" s="172">
        <v>12.99</v>
      </c>
      <c r="I1065" s="125">
        <v>12.99</v>
      </c>
      <c r="J1065" s="126">
        <v>12.99</v>
      </c>
      <c r="K1065" s="197">
        <v>12.99</v>
      </c>
      <c r="L1065" s="247">
        <f t="shared" si="53"/>
        <v>0</v>
      </c>
      <c r="M1065" s="214">
        <v>25.99</v>
      </c>
      <c r="N1065" s="215">
        <v>3</v>
      </c>
      <c r="O1065" s="215">
        <v>48</v>
      </c>
      <c r="P1065" s="216"/>
      <c r="Q1065" s="217"/>
      <c r="R1065" s="218"/>
      <c r="S1065" s="215" t="s">
        <v>5439</v>
      </c>
      <c r="T1065" s="207" t="s">
        <v>198</v>
      </c>
      <c r="U1065" s="238" t="s">
        <v>5440</v>
      </c>
      <c r="V1065" s="207" t="s">
        <v>5438</v>
      </c>
      <c r="W1065" s="207" t="s">
        <v>120</v>
      </c>
      <c r="X1065" s="103">
        <v>80805</v>
      </c>
    </row>
    <row r="1066" spans="1:24" s="57" customFormat="1" ht="15" customHeight="1" x14ac:dyDescent="0.2">
      <c r="A1066" s="173" t="s">
        <v>346</v>
      </c>
      <c r="B1066" s="168" t="s">
        <v>5441</v>
      </c>
      <c r="C1066" s="169" t="s">
        <v>5442</v>
      </c>
      <c r="D1066" s="170" t="str">
        <f t="shared" ref="D1066:D1097" si="54">HYPERLINK(U1066,C1066)</f>
        <v>EL453123-ST</v>
      </c>
      <c r="E1066" s="171" t="s">
        <v>5443</v>
      </c>
      <c r="F1066" s="171" t="s">
        <v>132</v>
      </c>
      <c r="G1066" s="174" t="s">
        <v>5444</v>
      </c>
      <c r="H1066" s="172">
        <v>9.99</v>
      </c>
      <c r="I1066" s="125"/>
      <c r="J1066" s="126"/>
      <c r="K1066" s="197">
        <v>9.99</v>
      </c>
      <c r="L1066" s="247">
        <f t="shared" si="53"/>
        <v>9.99</v>
      </c>
      <c r="M1066" s="214">
        <v>19.989999999999998</v>
      </c>
      <c r="N1066" s="215">
        <v>3</v>
      </c>
      <c r="O1066" s="215"/>
      <c r="P1066" s="216"/>
      <c r="Q1066" s="217"/>
      <c r="R1066" s="218"/>
      <c r="S1066" s="215">
        <v>889851217788</v>
      </c>
      <c r="T1066" s="207" t="s">
        <v>1673</v>
      </c>
      <c r="U1066" s="239"/>
      <c r="V1066" s="207"/>
      <c r="W1066" s="207" t="s">
        <v>120</v>
      </c>
      <c r="X1066" s="33" t="e">
        <v>#N/A</v>
      </c>
    </row>
    <row r="1067" spans="1:24" s="57" customFormat="1" ht="15" customHeight="1" x14ac:dyDescent="0.2">
      <c r="A1067" s="173" t="s">
        <v>346</v>
      </c>
      <c r="B1067" s="168" t="s">
        <v>5445</v>
      </c>
      <c r="C1067" s="169" t="s">
        <v>5446</v>
      </c>
      <c r="D1067" s="170" t="str">
        <f t="shared" si="54"/>
        <v>EL453124-ST</v>
      </c>
      <c r="E1067" s="171" t="s">
        <v>5447</v>
      </c>
      <c r="F1067" s="171" t="s">
        <v>132</v>
      </c>
      <c r="G1067" s="174" t="s">
        <v>866</v>
      </c>
      <c r="H1067" s="172">
        <v>12.5</v>
      </c>
      <c r="I1067" s="125"/>
      <c r="J1067" s="126"/>
      <c r="K1067" s="197">
        <v>12.5</v>
      </c>
      <c r="L1067" s="247">
        <f t="shared" si="53"/>
        <v>12.5</v>
      </c>
      <c r="M1067" s="214">
        <v>24.99</v>
      </c>
      <c r="N1067" s="215">
        <v>3</v>
      </c>
      <c r="O1067" s="215"/>
      <c r="P1067" s="216"/>
      <c r="Q1067" s="217"/>
      <c r="R1067" s="218"/>
      <c r="S1067" s="215">
        <v>889851217849</v>
      </c>
      <c r="T1067" s="207" t="s">
        <v>198</v>
      </c>
      <c r="U1067" s="238" t="s">
        <v>5448</v>
      </c>
      <c r="V1067" s="207"/>
      <c r="W1067" s="207" t="s">
        <v>120</v>
      </c>
      <c r="X1067" s="103" t="e">
        <v>#N/A</v>
      </c>
    </row>
    <row r="1068" spans="1:24" s="57" customFormat="1" ht="15" customHeight="1" x14ac:dyDescent="0.2">
      <c r="A1068" s="173" t="s">
        <v>346</v>
      </c>
      <c r="B1068" s="168" t="s">
        <v>5449</v>
      </c>
      <c r="C1068" s="169" t="s">
        <v>5450</v>
      </c>
      <c r="D1068" s="170" t="str">
        <f t="shared" si="54"/>
        <v>EL453125-ST</v>
      </c>
      <c r="E1068" s="171" t="s">
        <v>5451</v>
      </c>
      <c r="F1068" s="171" t="s">
        <v>132</v>
      </c>
      <c r="G1068" s="171" t="s">
        <v>872</v>
      </c>
      <c r="H1068" s="172">
        <v>9.99</v>
      </c>
      <c r="I1068" s="125"/>
      <c r="J1068" s="126"/>
      <c r="K1068" s="197">
        <v>9.99</v>
      </c>
      <c r="L1068" s="247">
        <f t="shared" si="53"/>
        <v>9.99</v>
      </c>
      <c r="M1068" s="214">
        <v>19.989999999999998</v>
      </c>
      <c r="N1068" s="215">
        <v>3</v>
      </c>
      <c r="O1068" s="215"/>
      <c r="P1068" s="216"/>
      <c r="Q1068" s="217"/>
      <c r="R1068" s="218"/>
      <c r="S1068" s="215">
        <v>889851217856</v>
      </c>
      <c r="T1068" s="207" t="s">
        <v>117</v>
      </c>
      <c r="U1068" s="238" t="s">
        <v>5452</v>
      </c>
      <c r="V1068" s="207"/>
      <c r="W1068" s="207" t="s">
        <v>120</v>
      </c>
      <c r="X1068" s="103" t="e">
        <v>#N/A</v>
      </c>
    </row>
    <row r="1069" spans="1:24" s="57" customFormat="1" ht="15" customHeight="1" x14ac:dyDescent="0.2">
      <c r="A1069" s="173" t="s">
        <v>346</v>
      </c>
      <c r="B1069" s="168" t="s">
        <v>5453</v>
      </c>
      <c r="C1069" s="169" t="s">
        <v>5454</v>
      </c>
      <c r="D1069" s="170" t="str">
        <f t="shared" si="54"/>
        <v>EL453126-ST</v>
      </c>
      <c r="E1069" s="171" t="s">
        <v>5455</v>
      </c>
      <c r="F1069" s="171" t="s">
        <v>132</v>
      </c>
      <c r="G1069" s="171" t="s">
        <v>5456</v>
      </c>
      <c r="H1069" s="172">
        <v>9.99</v>
      </c>
      <c r="I1069" s="125"/>
      <c r="J1069" s="126"/>
      <c r="K1069" s="197">
        <v>9.99</v>
      </c>
      <c r="L1069" s="247">
        <f t="shared" si="53"/>
        <v>9.99</v>
      </c>
      <c r="M1069" s="214">
        <v>19.989999999999998</v>
      </c>
      <c r="N1069" s="215">
        <v>3</v>
      </c>
      <c r="O1069" s="215"/>
      <c r="P1069" s="216"/>
      <c r="Q1069" s="217"/>
      <c r="R1069" s="218"/>
      <c r="S1069" s="215">
        <v>889851217887</v>
      </c>
      <c r="T1069" s="207" t="s">
        <v>117</v>
      </c>
      <c r="U1069" s="238" t="s">
        <v>5457</v>
      </c>
      <c r="V1069" s="207"/>
      <c r="W1069" s="207" t="s">
        <v>120</v>
      </c>
      <c r="X1069" s="103" t="e">
        <v>#N/A</v>
      </c>
    </row>
    <row r="1070" spans="1:24" s="57" customFormat="1" ht="15" customHeight="1" x14ac:dyDescent="0.2">
      <c r="A1070" s="173" t="s">
        <v>346</v>
      </c>
      <c r="B1070" s="168" t="s">
        <v>5458</v>
      </c>
      <c r="C1070" s="169" t="s">
        <v>5459</v>
      </c>
      <c r="D1070" s="170" t="str">
        <f t="shared" si="54"/>
        <v>EL453127-ST</v>
      </c>
      <c r="E1070" s="171" t="s">
        <v>5460</v>
      </c>
      <c r="F1070" s="171" t="s">
        <v>132</v>
      </c>
      <c r="G1070" s="171" t="s">
        <v>5461</v>
      </c>
      <c r="H1070" s="172">
        <v>7.5</v>
      </c>
      <c r="I1070" s="125" t="s">
        <v>1677</v>
      </c>
      <c r="J1070" s="126" t="s">
        <v>1677</v>
      </c>
      <c r="K1070" s="197">
        <v>7.5</v>
      </c>
      <c r="L1070" s="247" t="e">
        <f t="shared" si="53"/>
        <v>#VALUE!</v>
      </c>
      <c r="M1070" s="214">
        <v>14.99</v>
      </c>
      <c r="N1070" s="215">
        <v>3</v>
      </c>
      <c r="O1070" s="215">
        <v>72</v>
      </c>
      <c r="P1070" s="216"/>
      <c r="Q1070" s="217"/>
      <c r="R1070" s="218"/>
      <c r="S1070" s="215" t="s">
        <v>5462</v>
      </c>
      <c r="T1070" s="207" t="s">
        <v>117</v>
      </c>
      <c r="U1070" s="238" t="s">
        <v>5463</v>
      </c>
      <c r="V1070" s="207" t="s">
        <v>5461</v>
      </c>
      <c r="W1070" s="207" t="s">
        <v>120</v>
      </c>
      <c r="X1070" s="103">
        <v>82368</v>
      </c>
    </row>
    <row r="1071" spans="1:24" s="57" customFormat="1" ht="15" customHeight="1" x14ac:dyDescent="0.2">
      <c r="A1071" s="173" t="s">
        <v>346</v>
      </c>
      <c r="B1071" s="168" t="s">
        <v>5464</v>
      </c>
      <c r="C1071" s="169" t="s">
        <v>5465</v>
      </c>
      <c r="D1071" s="170" t="str">
        <f t="shared" si="54"/>
        <v>EL453128-ST</v>
      </c>
      <c r="E1071" s="171" t="s">
        <v>5466</v>
      </c>
      <c r="F1071" s="171" t="s">
        <v>132</v>
      </c>
      <c r="G1071" s="171" t="s">
        <v>1050</v>
      </c>
      <c r="H1071" s="172">
        <v>9.99</v>
      </c>
      <c r="I1071" s="125"/>
      <c r="J1071" s="126"/>
      <c r="K1071" s="197">
        <v>9.99</v>
      </c>
      <c r="L1071" s="247">
        <f t="shared" si="53"/>
        <v>9.99</v>
      </c>
      <c r="M1071" s="214">
        <v>16.989999999999998</v>
      </c>
      <c r="N1071" s="215">
        <v>3</v>
      </c>
      <c r="O1071" s="215"/>
      <c r="P1071" s="216"/>
      <c r="Q1071" s="217"/>
      <c r="R1071" s="218"/>
      <c r="S1071" s="215">
        <v>889851217917</v>
      </c>
      <c r="T1071" s="207" t="s">
        <v>117</v>
      </c>
      <c r="U1071" s="238" t="s">
        <v>5467</v>
      </c>
      <c r="V1071" s="207"/>
      <c r="W1071" s="207" t="s">
        <v>120</v>
      </c>
      <c r="X1071" s="103" t="e">
        <v>#N/A</v>
      </c>
    </row>
    <row r="1072" spans="1:24" s="57" customFormat="1" ht="15" customHeight="1" x14ac:dyDescent="0.2">
      <c r="A1072" s="173" t="s">
        <v>346</v>
      </c>
      <c r="B1072" s="168" t="s">
        <v>5468</v>
      </c>
      <c r="C1072" s="168" t="s">
        <v>5469</v>
      </c>
      <c r="D1072" s="170" t="str">
        <f t="shared" si="54"/>
        <v>EL453129AD-2X</v>
      </c>
      <c r="E1072" s="171" t="s">
        <v>5470</v>
      </c>
      <c r="F1072" s="171" t="s">
        <v>132</v>
      </c>
      <c r="G1072" s="174" t="s">
        <v>872</v>
      </c>
      <c r="H1072" s="172">
        <v>42.99</v>
      </c>
      <c r="I1072" s="125"/>
      <c r="J1072" s="126"/>
      <c r="K1072" s="197">
        <v>42.99</v>
      </c>
      <c r="L1072" s="247">
        <f t="shared" si="53"/>
        <v>42.99</v>
      </c>
      <c r="M1072" s="214">
        <v>74.989999999999995</v>
      </c>
      <c r="N1072" s="215">
        <v>1</v>
      </c>
      <c r="O1072" s="215"/>
      <c r="P1072" s="216"/>
      <c r="Q1072" s="217"/>
      <c r="R1072" s="218"/>
      <c r="S1072" s="215">
        <v>889851299258</v>
      </c>
      <c r="T1072" s="207" t="s">
        <v>867</v>
      </c>
      <c r="U1072" s="238"/>
      <c r="V1072" s="207"/>
      <c r="W1072" s="207" t="s">
        <v>120</v>
      </c>
      <c r="X1072" s="103" t="e">
        <v>#N/A</v>
      </c>
    </row>
    <row r="1073" spans="1:24" s="57" customFormat="1" ht="15" customHeight="1" x14ac:dyDescent="0.2">
      <c r="A1073" s="173" t="s">
        <v>346</v>
      </c>
      <c r="B1073" s="168" t="s">
        <v>5471</v>
      </c>
      <c r="C1073" s="168" t="s">
        <v>5472</v>
      </c>
      <c r="D1073" s="170" t="str">
        <f t="shared" si="54"/>
        <v>EL453129AD-3X</v>
      </c>
      <c r="E1073" s="171" t="s">
        <v>5473</v>
      </c>
      <c r="F1073" s="171" t="s">
        <v>132</v>
      </c>
      <c r="G1073" s="174" t="s">
        <v>872</v>
      </c>
      <c r="H1073" s="172">
        <v>42.99</v>
      </c>
      <c r="I1073" s="125"/>
      <c r="J1073" s="126"/>
      <c r="K1073" s="197">
        <v>42.99</v>
      </c>
      <c r="L1073" s="251">
        <v>74.989999999999995</v>
      </c>
      <c r="M1073" s="214">
        <v>74.989999999999995</v>
      </c>
      <c r="N1073" s="215">
        <v>1</v>
      </c>
      <c r="O1073" s="215"/>
      <c r="P1073" s="216"/>
      <c r="Q1073" s="217"/>
      <c r="R1073" s="218"/>
      <c r="S1073" s="215">
        <v>889851299265</v>
      </c>
      <c r="T1073" s="207" t="s">
        <v>867</v>
      </c>
      <c r="U1073" s="238"/>
      <c r="V1073" s="207"/>
      <c r="W1073" s="207" t="s">
        <v>120</v>
      </c>
      <c r="X1073" s="103" t="e">
        <v>#N/A</v>
      </c>
    </row>
    <row r="1074" spans="1:24" s="57" customFormat="1" ht="15" customHeight="1" x14ac:dyDescent="0.2">
      <c r="A1074" s="173" t="s">
        <v>346</v>
      </c>
      <c r="B1074" s="168" t="s">
        <v>5474</v>
      </c>
      <c r="C1074" s="168" t="s">
        <v>5475</v>
      </c>
      <c r="D1074" s="170" t="str">
        <f t="shared" si="54"/>
        <v>EL453129AD-L</v>
      </c>
      <c r="E1074" s="171" t="s">
        <v>5476</v>
      </c>
      <c r="F1074" s="171" t="s">
        <v>132</v>
      </c>
      <c r="G1074" s="174" t="s">
        <v>872</v>
      </c>
      <c r="H1074" s="172">
        <v>42.99</v>
      </c>
      <c r="I1074" s="125"/>
      <c r="J1074" s="126"/>
      <c r="K1074" s="197">
        <v>42.99</v>
      </c>
      <c r="L1074" s="251">
        <v>74.989999999999995</v>
      </c>
      <c r="M1074" s="214">
        <v>74.989999999999995</v>
      </c>
      <c r="N1074" s="215">
        <v>1</v>
      </c>
      <c r="O1074" s="215"/>
      <c r="P1074" s="216"/>
      <c r="Q1074" s="217"/>
      <c r="R1074" s="218"/>
      <c r="S1074" s="215">
        <v>889851299234</v>
      </c>
      <c r="T1074" s="207" t="s">
        <v>867</v>
      </c>
      <c r="U1074" s="238"/>
      <c r="V1074" s="207"/>
      <c r="W1074" s="207" t="s">
        <v>120</v>
      </c>
      <c r="X1074" s="103" t="e">
        <v>#N/A</v>
      </c>
    </row>
    <row r="1075" spans="1:24" s="57" customFormat="1" ht="15" customHeight="1" x14ac:dyDescent="0.2">
      <c r="A1075" s="173" t="s">
        <v>346</v>
      </c>
      <c r="B1075" s="168" t="s">
        <v>5477</v>
      </c>
      <c r="C1075" s="168" t="s">
        <v>5478</v>
      </c>
      <c r="D1075" s="170" t="str">
        <f t="shared" si="54"/>
        <v>EL453129AD-M</v>
      </c>
      <c r="E1075" s="171" t="s">
        <v>5479</v>
      </c>
      <c r="F1075" s="171" t="s">
        <v>132</v>
      </c>
      <c r="G1075" s="174" t="s">
        <v>872</v>
      </c>
      <c r="H1075" s="172">
        <v>42.99</v>
      </c>
      <c r="I1075" s="125"/>
      <c r="J1075" s="126"/>
      <c r="K1075" s="197">
        <v>42.99</v>
      </c>
      <c r="L1075" s="251">
        <v>74.989999999999995</v>
      </c>
      <c r="M1075" s="214">
        <v>74.989999999999995</v>
      </c>
      <c r="N1075" s="215">
        <v>1</v>
      </c>
      <c r="O1075" s="215"/>
      <c r="P1075" s="216"/>
      <c r="Q1075" s="217"/>
      <c r="R1075" s="218"/>
      <c r="S1075" s="215">
        <v>889851217924</v>
      </c>
      <c r="T1075" s="207" t="s">
        <v>867</v>
      </c>
      <c r="U1075" s="238"/>
      <c r="V1075" s="207"/>
      <c r="W1075" s="207" t="s">
        <v>120</v>
      </c>
      <c r="X1075" s="103" t="e">
        <v>#N/A</v>
      </c>
    </row>
    <row r="1076" spans="1:24" s="57" customFormat="1" ht="15" customHeight="1" x14ac:dyDescent="0.2">
      <c r="A1076" s="173" t="s">
        <v>346</v>
      </c>
      <c r="B1076" s="168" t="s">
        <v>5480</v>
      </c>
      <c r="C1076" s="168" t="s">
        <v>5481</v>
      </c>
      <c r="D1076" s="170" t="str">
        <f t="shared" si="54"/>
        <v>EL453129AD-S</v>
      </c>
      <c r="E1076" s="171" t="s">
        <v>5482</v>
      </c>
      <c r="F1076" s="171" t="s">
        <v>132</v>
      </c>
      <c r="G1076" s="174" t="s">
        <v>872</v>
      </c>
      <c r="H1076" s="172">
        <v>42.99</v>
      </c>
      <c r="I1076" s="125"/>
      <c r="J1076" s="126"/>
      <c r="K1076" s="197">
        <v>42.99</v>
      </c>
      <c r="L1076" s="251">
        <v>74.989999999999995</v>
      </c>
      <c r="M1076" s="214">
        <v>74.989999999999995</v>
      </c>
      <c r="N1076" s="215">
        <v>1</v>
      </c>
      <c r="O1076" s="215"/>
      <c r="P1076" s="216"/>
      <c r="Q1076" s="217"/>
      <c r="R1076" s="218"/>
      <c r="S1076" s="215">
        <v>889851299227</v>
      </c>
      <c r="T1076" s="207" t="s">
        <v>867</v>
      </c>
      <c r="U1076" s="238"/>
      <c r="V1076" s="207"/>
      <c r="W1076" s="207" t="s">
        <v>120</v>
      </c>
      <c r="X1076" s="103" t="e">
        <v>#N/A</v>
      </c>
    </row>
    <row r="1077" spans="1:24" s="57" customFormat="1" ht="15" customHeight="1" x14ac:dyDescent="0.2">
      <c r="A1077" s="173" t="s">
        <v>346</v>
      </c>
      <c r="B1077" s="168" t="s">
        <v>5483</v>
      </c>
      <c r="C1077" s="168" t="s">
        <v>5484</v>
      </c>
      <c r="D1077" s="170" t="str">
        <f t="shared" si="54"/>
        <v>EL453129AD-XL</v>
      </c>
      <c r="E1077" s="171" t="s">
        <v>5485</v>
      </c>
      <c r="F1077" s="171" t="s">
        <v>132</v>
      </c>
      <c r="G1077" s="174" t="s">
        <v>872</v>
      </c>
      <c r="H1077" s="172">
        <v>42.99</v>
      </c>
      <c r="I1077" s="125"/>
      <c r="J1077" s="126"/>
      <c r="K1077" s="197">
        <v>42.99</v>
      </c>
      <c r="L1077" s="251">
        <v>74.989999999999995</v>
      </c>
      <c r="M1077" s="214">
        <v>74.989999999999995</v>
      </c>
      <c r="N1077" s="215">
        <v>1</v>
      </c>
      <c r="O1077" s="215"/>
      <c r="P1077" s="216"/>
      <c r="Q1077" s="217"/>
      <c r="R1077" s="218"/>
      <c r="S1077" s="215">
        <v>889851299241</v>
      </c>
      <c r="T1077" s="207" t="s">
        <v>867</v>
      </c>
      <c r="U1077" s="238"/>
      <c r="V1077" s="207"/>
      <c r="W1077" s="207" t="s">
        <v>120</v>
      </c>
      <c r="X1077" s="103" t="e">
        <v>#N/A</v>
      </c>
    </row>
    <row r="1078" spans="1:24" s="57" customFormat="1" ht="15" customHeight="1" x14ac:dyDescent="0.2">
      <c r="A1078" s="173" t="s">
        <v>346</v>
      </c>
      <c r="B1078" s="168" t="s">
        <v>5486</v>
      </c>
      <c r="C1078" s="168" t="s">
        <v>5487</v>
      </c>
      <c r="D1078" s="170" t="str">
        <f t="shared" si="54"/>
        <v>EL453129AD-XS</v>
      </c>
      <c r="E1078" s="171" t="s">
        <v>5488</v>
      </c>
      <c r="F1078" s="171" t="s">
        <v>132</v>
      </c>
      <c r="G1078" s="174" t="s">
        <v>872</v>
      </c>
      <c r="H1078" s="172">
        <v>42.99</v>
      </c>
      <c r="I1078" s="125"/>
      <c r="J1078" s="126"/>
      <c r="K1078" s="197">
        <v>42.99</v>
      </c>
      <c r="L1078" s="251">
        <v>74.989999999999995</v>
      </c>
      <c r="M1078" s="214">
        <v>74.989999999999995</v>
      </c>
      <c r="N1078" s="215">
        <v>1</v>
      </c>
      <c r="O1078" s="215"/>
      <c r="P1078" s="216"/>
      <c r="Q1078" s="217"/>
      <c r="R1078" s="218"/>
      <c r="S1078" s="215">
        <v>889851299210</v>
      </c>
      <c r="T1078" s="207" t="s">
        <v>867</v>
      </c>
      <c r="U1078" s="238"/>
      <c r="V1078" s="207"/>
      <c r="W1078" s="207" t="s">
        <v>120</v>
      </c>
      <c r="X1078" s="103" t="e">
        <v>#N/A</v>
      </c>
    </row>
    <row r="1079" spans="1:24" s="57" customFormat="1" ht="15" customHeight="1" x14ac:dyDescent="0.2">
      <c r="A1079" s="173" t="s">
        <v>346</v>
      </c>
      <c r="B1079" s="168" t="s">
        <v>5489</v>
      </c>
      <c r="C1079" s="169" t="s">
        <v>5490</v>
      </c>
      <c r="D1079" s="170" t="str">
        <f t="shared" si="54"/>
        <v>EL453130-ST</v>
      </c>
      <c r="E1079" s="171" t="s">
        <v>5491</v>
      </c>
      <c r="F1079" s="171" t="s">
        <v>132</v>
      </c>
      <c r="G1079" s="171" t="s">
        <v>1687</v>
      </c>
      <c r="H1079" s="172">
        <v>20.99</v>
      </c>
      <c r="I1079" s="125">
        <v>20.99</v>
      </c>
      <c r="J1079" s="126">
        <v>20.99</v>
      </c>
      <c r="K1079" s="197">
        <v>20.99</v>
      </c>
      <c r="L1079" s="247">
        <f t="shared" ref="L1079:L1110" si="55">K1079-J1079</f>
        <v>0</v>
      </c>
      <c r="M1079" s="214">
        <v>41.99</v>
      </c>
      <c r="N1079" s="215">
        <v>1</v>
      </c>
      <c r="O1079" s="215">
        <v>12</v>
      </c>
      <c r="P1079" s="216"/>
      <c r="Q1079" s="217"/>
      <c r="R1079" s="218"/>
      <c r="S1079" s="215" t="s">
        <v>5492</v>
      </c>
      <c r="T1079" s="207" t="s">
        <v>117</v>
      </c>
      <c r="U1079" s="238" t="s">
        <v>5493</v>
      </c>
      <c r="V1079" s="207" t="s">
        <v>1687</v>
      </c>
      <c r="W1079" s="207" t="s">
        <v>120</v>
      </c>
      <c r="X1079" s="103">
        <v>82369</v>
      </c>
    </row>
    <row r="1080" spans="1:24" s="57" customFormat="1" ht="15" customHeight="1" x14ac:dyDescent="0.2">
      <c r="A1080" s="173" t="s">
        <v>346</v>
      </c>
      <c r="B1080" s="168" t="s">
        <v>5494</v>
      </c>
      <c r="C1080" s="169" t="s">
        <v>5495</v>
      </c>
      <c r="D1080" s="170" t="str">
        <f t="shared" si="54"/>
        <v>EL453131-ST</v>
      </c>
      <c r="E1080" s="171" t="s">
        <v>5496</v>
      </c>
      <c r="F1080" s="171" t="s">
        <v>132</v>
      </c>
      <c r="G1080" s="174" t="s">
        <v>5456</v>
      </c>
      <c r="H1080" s="172">
        <v>16.989999999999998</v>
      </c>
      <c r="I1080" s="125"/>
      <c r="J1080" s="126"/>
      <c r="K1080" s="197">
        <v>16.989999999999998</v>
      </c>
      <c r="L1080" s="247">
        <f t="shared" si="55"/>
        <v>16.989999999999998</v>
      </c>
      <c r="M1080" s="214">
        <v>34.99</v>
      </c>
      <c r="N1080" s="215">
        <v>3</v>
      </c>
      <c r="O1080" s="215"/>
      <c r="P1080" s="216"/>
      <c r="Q1080" s="217"/>
      <c r="R1080" s="218"/>
      <c r="S1080" s="215">
        <v>889851265673</v>
      </c>
      <c r="T1080" s="207" t="s">
        <v>1673</v>
      </c>
      <c r="U1080" s="239"/>
      <c r="V1080" s="207"/>
      <c r="W1080" s="207" t="s">
        <v>120</v>
      </c>
      <c r="X1080" s="33" t="e">
        <v>#N/A</v>
      </c>
    </row>
    <row r="1081" spans="1:24" s="57" customFormat="1" ht="15" customHeight="1" x14ac:dyDescent="0.2">
      <c r="A1081" s="173" t="s">
        <v>346</v>
      </c>
      <c r="B1081" s="168" t="s">
        <v>5497</v>
      </c>
      <c r="C1081" s="169" t="s">
        <v>5498</v>
      </c>
      <c r="D1081" s="170" t="str">
        <f t="shared" si="54"/>
        <v>EL453133-ST</v>
      </c>
      <c r="E1081" s="171" t="s">
        <v>5499</v>
      </c>
      <c r="F1081" s="171" t="s">
        <v>132</v>
      </c>
      <c r="G1081" s="171" t="s">
        <v>5500</v>
      </c>
      <c r="H1081" s="172">
        <v>14.99</v>
      </c>
      <c r="I1081" s="125"/>
      <c r="J1081" s="126"/>
      <c r="K1081" s="197">
        <v>14.99</v>
      </c>
      <c r="L1081" s="247">
        <f t="shared" si="55"/>
        <v>14.99</v>
      </c>
      <c r="M1081" s="214">
        <v>29.99</v>
      </c>
      <c r="N1081" s="215">
        <v>3</v>
      </c>
      <c r="O1081" s="215"/>
      <c r="P1081" s="216"/>
      <c r="Q1081" s="217"/>
      <c r="R1081" s="218"/>
      <c r="S1081" s="215">
        <v>889851218129</v>
      </c>
      <c r="T1081" s="207" t="s">
        <v>117</v>
      </c>
      <c r="U1081" s="238" t="s">
        <v>5501</v>
      </c>
      <c r="V1081" s="207" t="s">
        <v>5502</v>
      </c>
      <c r="W1081" s="207" t="s">
        <v>120</v>
      </c>
      <c r="X1081" s="103">
        <v>81814</v>
      </c>
    </row>
    <row r="1082" spans="1:24" s="57" customFormat="1" ht="15" customHeight="1" x14ac:dyDescent="0.2">
      <c r="A1082" s="173" t="s">
        <v>346</v>
      </c>
      <c r="B1082" s="168" t="s">
        <v>5503</v>
      </c>
      <c r="C1082" s="169" t="s">
        <v>5504</v>
      </c>
      <c r="D1082" s="170" t="str">
        <f t="shared" si="54"/>
        <v>EL453134-ST</v>
      </c>
      <c r="E1082" s="171" t="s">
        <v>5505</v>
      </c>
      <c r="F1082" s="171" t="s">
        <v>132</v>
      </c>
      <c r="G1082" s="174" t="s">
        <v>798</v>
      </c>
      <c r="H1082" s="172">
        <v>17.989999999999998</v>
      </c>
      <c r="I1082" s="125">
        <v>17.989999999999998</v>
      </c>
      <c r="J1082" s="126">
        <v>17.989999999999998</v>
      </c>
      <c r="K1082" s="197">
        <v>17.989999999999998</v>
      </c>
      <c r="L1082" s="247">
        <f t="shared" si="55"/>
        <v>0</v>
      </c>
      <c r="M1082" s="214">
        <v>35.99</v>
      </c>
      <c r="N1082" s="215">
        <v>1</v>
      </c>
      <c r="O1082" s="215">
        <v>12</v>
      </c>
      <c r="P1082" s="216"/>
      <c r="Q1082" s="217"/>
      <c r="R1082" s="218"/>
      <c r="S1082" s="215" t="s">
        <v>5506</v>
      </c>
      <c r="T1082" s="207" t="s">
        <v>117</v>
      </c>
      <c r="U1082" s="238" t="s">
        <v>5507</v>
      </c>
      <c r="V1082" s="207" t="s">
        <v>5508</v>
      </c>
      <c r="W1082" s="207" t="s">
        <v>120</v>
      </c>
      <c r="X1082" s="103">
        <v>82370</v>
      </c>
    </row>
    <row r="1083" spans="1:24" s="57" customFormat="1" ht="15" customHeight="1" x14ac:dyDescent="0.2">
      <c r="A1083" s="173" t="s">
        <v>346</v>
      </c>
      <c r="B1083" s="168" t="s">
        <v>5509</v>
      </c>
      <c r="C1083" s="169" t="s">
        <v>5510</v>
      </c>
      <c r="D1083" s="170" t="str">
        <f t="shared" si="54"/>
        <v>EL453136-ST</v>
      </c>
      <c r="E1083" s="171" t="s">
        <v>5511</v>
      </c>
      <c r="F1083" s="171" t="s">
        <v>113</v>
      </c>
      <c r="G1083" s="174" t="s">
        <v>114</v>
      </c>
      <c r="H1083" s="172">
        <v>14.99</v>
      </c>
      <c r="I1083" s="125">
        <v>14.99</v>
      </c>
      <c r="J1083" s="126">
        <v>14.99</v>
      </c>
      <c r="K1083" s="197">
        <v>12.5</v>
      </c>
      <c r="L1083" s="247">
        <f t="shared" si="55"/>
        <v>-2.4900000000000002</v>
      </c>
      <c r="M1083" s="214">
        <v>29.99</v>
      </c>
      <c r="N1083" s="215">
        <v>1</v>
      </c>
      <c r="O1083" s="215">
        <v>48</v>
      </c>
      <c r="P1083" s="216"/>
      <c r="Q1083" s="217"/>
      <c r="R1083" s="218"/>
      <c r="S1083" s="215" t="s">
        <v>5512</v>
      </c>
      <c r="T1083" s="207" t="s">
        <v>198</v>
      </c>
      <c r="U1083" s="238" t="s">
        <v>5513</v>
      </c>
      <c r="V1083" s="207" t="s">
        <v>5514</v>
      </c>
      <c r="W1083" s="207" t="s">
        <v>120</v>
      </c>
      <c r="X1083" s="103">
        <v>80806</v>
      </c>
    </row>
    <row r="1084" spans="1:24" s="57" customFormat="1" ht="15" customHeight="1" x14ac:dyDescent="0.2">
      <c r="A1084" s="173" t="s">
        <v>346</v>
      </c>
      <c r="B1084" s="168" t="s">
        <v>5515</v>
      </c>
      <c r="C1084" s="169" t="s">
        <v>5516</v>
      </c>
      <c r="D1084" s="170" t="str">
        <f t="shared" si="54"/>
        <v>EL453138-ST</v>
      </c>
      <c r="E1084" s="171" t="s">
        <v>5517</v>
      </c>
      <c r="F1084" s="171" t="s">
        <v>113</v>
      </c>
      <c r="G1084" s="174" t="s">
        <v>114</v>
      </c>
      <c r="H1084" s="172">
        <v>12.5</v>
      </c>
      <c r="I1084" s="125"/>
      <c r="J1084" s="126"/>
      <c r="K1084" s="197">
        <v>12.5</v>
      </c>
      <c r="L1084" s="247">
        <f t="shared" si="55"/>
        <v>12.5</v>
      </c>
      <c r="M1084" s="214">
        <v>24.99</v>
      </c>
      <c r="N1084" s="215">
        <v>3</v>
      </c>
      <c r="O1084" s="215"/>
      <c r="P1084" s="216"/>
      <c r="Q1084" s="217"/>
      <c r="R1084" s="218"/>
      <c r="S1084" s="215">
        <v>889851220191</v>
      </c>
      <c r="T1084" s="207" t="s">
        <v>867</v>
      </c>
      <c r="U1084" s="238"/>
      <c r="V1084" s="207"/>
      <c r="W1084" s="207" t="s">
        <v>120</v>
      </c>
      <c r="X1084" s="103" t="e">
        <v>#N/A</v>
      </c>
    </row>
    <row r="1085" spans="1:24" s="57" customFormat="1" ht="15" customHeight="1" x14ac:dyDescent="0.2">
      <c r="A1085" s="173" t="s">
        <v>346</v>
      </c>
      <c r="B1085" s="168" t="s">
        <v>5518</v>
      </c>
      <c r="C1085" s="169" t="s">
        <v>5519</v>
      </c>
      <c r="D1085" s="170" t="str">
        <f t="shared" si="54"/>
        <v>EL453139-ST</v>
      </c>
      <c r="E1085" s="171" t="s">
        <v>5520</v>
      </c>
      <c r="F1085" s="171" t="s">
        <v>132</v>
      </c>
      <c r="G1085" s="171" t="s">
        <v>5438</v>
      </c>
      <c r="H1085" s="172">
        <v>21.99</v>
      </c>
      <c r="I1085" s="125"/>
      <c r="J1085" s="126"/>
      <c r="K1085" s="197">
        <v>21.99</v>
      </c>
      <c r="L1085" s="247">
        <f t="shared" si="55"/>
        <v>21.99</v>
      </c>
      <c r="M1085" s="214">
        <v>39.99</v>
      </c>
      <c r="N1085" s="215">
        <v>1</v>
      </c>
      <c r="O1085" s="215"/>
      <c r="P1085" s="216"/>
      <c r="Q1085" s="217"/>
      <c r="R1085" s="218"/>
      <c r="S1085" s="215">
        <v>889851220214</v>
      </c>
      <c r="T1085" s="207" t="s">
        <v>117</v>
      </c>
      <c r="U1085" s="238" t="s">
        <v>5521</v>
      </c>
      <c r="V1085" s="207"/>
      <c r="W1085" s="207" t="s">
        <v>120</v>
      </c>
      <c r="X1085" s="103" t="e">
        <v>#N/A</v>
      </c>
    </row>
    <row r="1086" spans="1:24" s="57" customFormat="1" ht="15" customHeight="1" x14ac:dyDescent="0.2">
      <c r="A1086" s="173" t="s">
        <v>346</v>
      </c>
      <c r="B1086" s="168" t="s">
        <v>5522</v>
      </c>
      <c r="C1086" s="169" t="s">
        <v>5523</v>
      </c>
      <c r="D1086" s="170" t="str">
        <f t="shared" si="54"/>
        <v>EL453140-ST</v>
      </c>
      <c r="E1086" s="171" t="s">
        <v>5524</v>
      </c>
      <c r="F1086" s="171" t="s">
        <v>113</v>
      </c>
      <c r="G1086" s="171" t="s">
        <v>114</v>
      </c>
      <c r="H1086" s="172">
        <v>12.5</v>
      </c>
      <c r="I1086" s="125">
        <v>12.5</v>
      </c>
      <c r="J1086" s="126">
        <v>12.5</v>
      </c>
      <c r="K1086" s="197">
        <v>14.5</v>
      </c>
      <c r="L1086" s="247">
        <f t="shared" si="55"/>
        <v>2</v>
      </c>
      <c r="M1086" s="214">
        <v>24.99</v>
      </c>
      <c r="N1086" s="215">
        <v>1</v>
      </c>
      <c r="O1086" s="215">
        <v>12</v>
      </c>
      <c r="P1086" s="216"/>
      <c r="Q1086" s="217"/>
      <c r="R1086" s="218"/>
      <c r="S1086" s="215" t="s">
        <v>5525</v>
      </c>
      <c r="T1086" s="207" t="s">
        <v>117</v>
      </c>
      <c r="U1086" s="238" t="s">
        <v>5526</v>
      </c>
      <c r="V1086" s="207"/>
      <c r="W1086" s="207" t="s">
        <v>120</v>
      </c>
      <c r="X1086" s="103" t="e">
        <v>#N/A</v>
      </c>
    </row>
    <row r="1087" spans="1:24" s="57" customFormat="1" ht="15" customHeight="1" x14ac:dyDescent="0.2">
      <c r="A1087" s="173" t="s">
        <v>346</v>
      </c>
      <c r="B1087" s="168" t="s">
        <v>5527</v>
      </c>
      <c r="C1087" s="169" t="s">
        <v>5528</v>
      </c>
      <c r="D1087" s="170" t="str">
        <f t="shared" si="54"/>
        <v>EL453141-ST</v>
      </c>
      <c r="E1087" s="171" t="s">
        <v>5529</v>
      </c>
      <c r="F1087" s="171" t="s">
        <v>113</v>
      </c>
      <c r="G1087" s="174" t="s">
        <v>114</v>
      </c>
      <c r="H1087" s="172">
        <v>9.99</v>
      </c>
      <c r="I1087" s="125">
        <v>9.99</v>
      </c>
      <c r="J1087" s="126">
        <v>9.99</v>
      </c>
      <c r="K1087" s="197">
        <v>9.99</v>
      </c>
      <c r="L1087" s="247">
        <f t="shared" si="55"/>
        <v>0</v>
      </c>
      <c r="M1087" s="214">
        <v>19.989999999999998</v>
      </c>
      <c r="N1087" s="215">
        <v>3</v>
      </c>
      <c r="O1087" s="215">
        <v>24</v>
      </c>
      <c r="P1087" s="216"/>
      <c r="Q1087" s="217"/>
      <c r="R1087" s="218"/>
      <c r="S1087" s="215" t="s">
        <v>5530</v>
      </c>
      <c r="T1087" s="207" t="s">
        <v>198</v>
      </c>
      <c r="U1087" s="238" t="s">
        <v>5531</v>
      </c>
      <c r="V1087" s="207" t="s">
        <v>5532</v>
      </c>
      <c r="W1087" s="207" t="s">
        <v>120</v>
      </c>
      <c r="X1087" s="103">
        <v>83494</v>
      </c>
    </row>
    <row r="1088" spans="1:24" s="57" customFormat="1" ht="15" customHeight="1" x14ac:dyDescent="0.2">
      <c r="A1088" s="173" t="s">
        <v>346</v>
      </c>
      <c r="B1088" s="168" t="s">
        <v>5533</v>
      </c>
      <c r="C1088" s="169" t="s">
        <v>5534</v>
      </c>
      <c r="D1088" s="170" t="str">
        <f t="shared" si="54"/>
        <v>EL453142-ST</v>
      </c>
      <c r="E1088" s="171" t="s">
        <v>5535</v>
      </c>
      <c r="F1088" s="171" t="s">
        <v>132</v>
      </c>
      <c r="G1088" s="174" t="s">
        <v>141</v>
      </c>
      <c r="H1088" s="172">
        <v>20.99</v>
      </c>
      <c r="I1088" s="125"/>
      <c r="J1088" s="126"/>
      <c r="K1088" s="197">
        <v>20.99</v>
      </c>
      <c r="L1088" s="247">
        <f t="shared" si="55"/>
        <v>20.99</v>
      </c>
      <c r="M1088" s="214">
        <v>39.99</v>
      </c>
      <c r="N1088" s="215">
        <v>1</v>
      </c>
      <c r="O1088" s="215"/>
      <c r="P1088" s="216"/>
      <c r="Q1088" s="217"/>
      <c r="R1088" s="218"/>
      <c r="S1088" s="215">
        <v>889851220290</v>
      </c>
      <c r="T1088" s="207" t="s">
        <v>1673</v>
      </c>
      <c r="U1088" s="239"/>
      <c r="V1088" s="207"/>
      <c r="W1088" s="207" t="s">
        <v>120</v>
      </c>
      <c r="X1088" s="33" t="e">
        <v>#N/A</v>
      </c>
    </row>
    <row r="1089" spans="1:24" s="57" customFormat="1" ht="15" customHeight="1" x14ac:dyDescent="0.2">
      <c r="A1089" s="173" t="s">
        <v>346</v>
      </c>
      <c r="B1089" s="168" t="s">
        <v>5536</v>
      </c>
      <c r="C1089" s="169" t="s">
        <v>5537</v>
      </c>
      <c r="D1089" s="170" t="str">
        <f t="shared" si="54"/>
        <v>EL453151-ST</v>
      </c>
      <c r="E1089" s="171" t="s">
        <v>5538</v>
      </c>
      <c r="F1089" s="171" t="s">
        <v>132</v>
      </c>
      <c r="G1089" s="171" t="s">
        <v>5291</v>
      </c>
      <c r="H1089" s="172">
        <v>9.99</v>
      </c>
      <c r="I1089" s="125"/>
      <c r="J1089" s="126"/>
      <c r="K1089" s="197">
        <v>10.99</v>
      </c>
      <c r="L1089" s="247">
        <f t="shared" si="55"/>
        <v>10.99</v>
      </c>
      <c r="M1089" s="214">
        <v>21.99</v>
      </c>
      <c r="N1089" s="215">
        <v>3</v>
      </c>
      <c r="O1089" s="215"/>
      <c r="P1089" s="216"/>
      <c r="Q1089" s="217"/>
      <c r="R1089" s="218"/>
      <c r="S1089" s="215">
        <v>889851222379</v>
      </c>
      <c r="T1089" s="207" t="s">
        <v>117</v>
      </c>
      <c r="U1089" s="238" t="s">
        <v>5539</v>
      </c>
      <c r="V1089" s="207" t="s">
        <v>5291</v>
      </c>
      <c r="W1089" s="207" t="s">
        <v>120</v>
      </c>
      <c r="X1089" s="103">
        <v>85669</v>
      </c>
    </row>
    <row r="1090" spans="1:24" s="57" customFormat="1" ht="15" customHeight="1" x14ac:dyDescent="0.2">
      <c r="A1090" s="173" t="s">
        <v>346</v>
      </c>
      <c r="B1090" s="168" t="s">
        <v>5540</v>
      </c>
      <c r="C1090" s="169" t="s">
        <v>5541</v>
      </c>
      <c r="D1090" s="170" t="str">
        <f t="shared" si="54"/>
        <v>EL453153-ST</v>
      </c>
      <c r="E1090" s="171" t="s">
        <v>5542</v>
      </c>
      <c r="F1090" s="171" t="s">
        <v>132</v>
      </c>
      <c r="G1090" s="171" t="s">
        <v>5291</v>
      </c>
      <c r="H1090" s="172">
        <v>9.99</v>
      </c>
      <c r="I1090" s="125"/>
      <c r="J1090" s="126"/>
      <c r="K1090" s="197">
        <v>10.99</v>
      </c>
      <c r="L1090" s="247">
        <f t="shared" si="55"/>
        <v>10.99</v>
      </c>
      <c r="M1090" s="214">
        <v>21.99</v>
      </c>
      <c r="N1090" s="215">
        <v>3</v>
      </c>
      <c r="O1090" s="215"/>
      <c r="P1090" s="216"/>
      <c r="Q1090" s="217"/>
      <c r="R1090" s="218"/>
      <c r="S1090" s="215">
        <v>889851222423</v>
      </c>
      <c r="T1090" s="207" t="s">
        <v>117</v>
      </c>
      <c r="U1090" s="238" t="s">
        <v>5543</v>
      </c>
      <c r="V1090" s="207" t="s">
        <v>5291</v>
      </c>
      <c r="W1090" s="207" t="s">
        <v>120</v>
      </c>
      <c r="X1090" s="103">
        <v>85671</v>
      </c>
    </row>
    <row r="1091" spans="1:24" s="57" customFormat="1" ht="15" customHeight="1" x14ac:dyDescent="0.2">
      <c r="A1091" s="173" t="s">
        <v>346</v>
      </c>
      <c r="B1091" s="168" t="s">
        <v>5544</v>
      </c>
      <c r="C1091" s="169" t="s">
        <v>5545</v>
      </c>
      <c r="D1091" s="170" t="str">
        <f t="shared" si="54"/>
        <v>EL453155-ST</v>
      </c>
      <c r="E1091" s="171" t="s">
        <v>5546</v>
      </c>
      <c r="F1091" s="171" t="s">
        <v>132</v>
      </c>
      <c r="G1091" s="171" t="s">
        <v>5291</v>
      </c>
      <c r="H1091" s="172">
        <v>9.99</v>
      </c>
      <c r="I1091" s="125"/>
      <c r="J1091" s="126"/>
      <c r="K1091" s="197">
        <v>10.99</v>
      </c>
      <c r="L1091" s="247">
        <f t="shared" si="55"/>
        <v>10.99</v>
      </c>
      <c r="M1091" s="214">
        <v>21.99</v>
      </c>
      <c r="N1091" s="215">
        <v>3</v>
      </c>
      <c r="O1091" s="215"/>
      <c r="P1091" s="216"/>
      <c r="Q1091" s="217"/>
      <c r="R1091" s="218"/>
      <c r="S1091" s="215">
        <v>889851222119</v>
      </c>
      <c r="T1091" s="207" t="s">
        <v>117</v>
      </c>
      <c r="U1091" s="238" t="s">
        <v>5547</v>
      </c>
      <c r="V1091" s="207" t="s">
        <v>5291</v>
      </c>
      <c r="W1091" s="207" t="s">
        <v>120</v>
      </c>
      <c r="X1091" s="103">
        <v>85665</v>
      </c>
    </row>
    <row r="1092" spans="1:24" s="57" customFormat="1" ht="15" customHeight="1" x14ac:dyDescent="0.2">
      <c r="A1092" s="173" t="s">
        <v>346</v>
      </c>
      <c r="B1092" s="168" t="s">
        <v>5548</v>
      </c>
      <c r="C1092" s="169" t="s">
        <v>5549</v>
      </c>
      <c r="D1092" s="170" t="str">
        <f t="shared" si="54"/>
        <v>EL453158-L</v>
      </c>
      <c r="E1092" s="171" t="s">
        <v>5550</v>
      </c>
      <c r="F1092" s="171" t="s">
        <v>113</v>
      </c>
      <c r="G1092" s="174" t="s">
        <v>114</v>
      </c>
      <c r="H1092" s="172">
        <v>12.5</v>
      </c>
      <c r="I1092" s="125"/>
      <c r="J1092" s="126"/>
      <c r="K1092" s="197">
        <v>12.5</v>
      </c>
      <c r="L1092" s="247">
        <f t="shared" si="55"/>
        <v>12.5</v>
      </c>
      <c r="M1092" s="214">
        <v>24.99</v>
      </c>
      <c r="N1092" s="215">
        <v>1</v>
      </c>
      <c r="O1092" s="215"/>
      <c r="P1092" s="216"/>
      <c r="Q1092" s="217"/>
      <c r="R1092" s="218"/>
      <c r="S1092" s="215">
        <v>889851243374</v>
      </c>
      <c r="T1092" s="207" t="s">
        <v>867</v>
      </c>
      <c r="U1092" s="238"/>
      <c r="V1092" s="207"/>
      <c r="W1092" s="207" t="s">
        <v>120</v>
      </c>
      <c r="X1092" s="103" t="e">
        <v>#N/A</v>
      </c>
    </row>
    <row r="1093" spans="1:24" s="57" customFormat="1" ht="15" customHeight="1" x14ac:dyDescent="0.2">
      <c r="A1093" s="173" t="s">
        <v>346</v>
      </c>
      <c r="B1093" s="168" t="s">
        <v>5551</v>
      </c>
      <c r="C1093" s="169" t="s">
        <v>5552</v>
      </c>
      <c r="D1093" s="170" t="str">
        <f t="shared" si="54"/>
        <v>EL453158-M</v>
      </c>
      <c r="E1093" s="171" t="s">
        <v>5553</v>
      </c>
      <c r="F1093" s="171" t="s">
        <v>113</v>
      </c>
      <c r="G1093" s="174" t="s">
        <v>114</v>
      </c>
      <c r="H1093" s="172">
        <v>12.5</v>
      </c>
      <c r="I1093" s="125"/>
      <c r="J1093" s="126"/>
      <c r="K1093" s="197">
        <v>12.5</v>
      </c>
      <c r="L1093" s="247">
        <f t="shared" si="55"/>
        <v>12.5</v>
      </c>
      <c r="M1093" s="214">
        <v>24.99</v>
      </c>
      <c r="N1093" s="215">
        <v>1</v>
      </c>
      <c r="O1093" s="215"/>
      <c r="P1093" s="216"/>
      <c r="Q1093" s="217"/>
      <c r="R1093" s="218"/>
      <c r="S1093" s="215">
        <v>889851223741</v>
      </c>
      <c r="T1093" s="207" t="s">
        <v>867</v>
      </c>
      <c r="U1093" s="238"/>
      <c r="V1093" s="207"/>
      <c r="W1093" s="207" t="s">
        <v>120</v>
      </c>
      <c r="X1093" s="103" t="e">
        <v>#N/A</v>
      </c>
    </row>
    <row r="1094" spans="1:24" s="57" customFormat="1" ht="15" customHeight="1" x14ac:dyDescent="0.2">
      <c r="A1094" s="173" t="s">
        <v>346</v>
      </c>
      <c r="B1094" s="168" t="s">
        <v>5554</v>
      </c>
      <c r="C1094" s="169" t="s">
        <v>5555</v>
      </c>
      <c r="D1094" s="170" t="str">
        <f t="shared" si="54"/>
        <v>EL453158-S</v>
      </c>
      <c r="E1094" s="171" t="s">
        <v>5556</v>
      </c>
      <c r="F1094" s="171" t="s">
        <v>113</v>
      </c>
      <c r="G1094" s="174" t="s">
        <v>114</v>
      </c>
      <c r="H1094" s="172">
        <v>12.5</v>
      </c>
      <c r="I1094" s="125"/>
      <c r="J1094" s="126"/>
      <c r="K1094" s="197">
        <v>12.5</v>
      </c>
      <c r="L1094" s="247">
        <f t="shared" si="55"/>
        <v>12.5</v>
      </c>
      <c r="M1094" s="214">
        <v>24.99</v>
      </c>
      <c r="N1094" s="215">
        <v>1</v>
      </c>
      <c r="O1094" s="215"/>
      <c r="P1094" s="216"/>
      <c r="Q1094" s="217"/>
      <c r="R1094" s="218"/>
      <c r="S1094" s="215">
        <v>889851243381</v>
      </c>
      <c r="T1094" s="207" t="s">
        <v>867</v>
      </c>
      <c r="U1094" s="238"/>
      <c r="V1094" s="207"/>
      <c r="W1094" s="207" t="s">
        <v>120</v>
      </c>
      <c r="X1094" s="103" t="e">
        <v>#N/A</v>
      </c>
    </row>
    <row r="1095" spans="1:24" s="57" customFormat="1" ht="15" customHeight="1" x14ac:dyDescent="0.2">
      <c r="A1095" s="173" t="s">
        <v>346</v>
      </c>
      <c r="B1095" s="168" t="s">
        <v>5557</v>
      </c>
      <c r="C1095" s="169" t="s">
        <v>5558</v>
      </c>
      <c r="D1095" s="170" t="str">
        <f t="shared" si="54"/>
        <v>EL453158-XL</v>
      </c>
      <c r="E1095" s="171" t="s">
        <v>5559</v>
      </c>
      <c r="F1095" s="171" t="s">
        <v>113</v>
      </c>
      <c r="G1095" s="174" t="s">
        <v>114</v>
      </c>
      <c r="H1095" s="172">
        <v>12.5</v>
      </c>
      <c r="I1095" s="125"/>
      <c r="J1095" s="126"/>
      <c r="K1095" s="197">
        <v>12.5</v>
      </c>
      <c r="L1095" s="247">
        <f t="shared" si="55"/>
        <v>12.5</v>
      </c>
      <c r="M1095" s="214">
        <v>24.99</v>
      </c>
      <c r="N1095" s="215">
        <v>1</v>
      </c>
      <c r="O1095" s="215"/>
      <c r="P1095" s="216"/>
      <c r="Q1095" s="217"/>
      <c r="R1095" s="218"/>
      <c r="S1095" s="215">
        <v>889851243398</v>
      </c>
      <c r="T1095" s="207" t="s">
        <v>867</v>
      </c>
      <c r="U1095" s="238"/>
      <c r="V1095" s="207"/>
      <c r="W1095" s="207" t="s">
        <v>120</v>
      </c>
      <c r="X1095" s="103" t="e">
        <v>#N/A</v>
      </c>
    </row>
    <row r="1096" spans="1:24" s="57" customFormat="1" ht="15" customHeight="1" x14ac:dyDescent="0.2">
      <c r="A1096" s="173" t="s">
        <v>346</v>
      </c>
      <c r="B1096" s="168" t="s">
        <v>5560</v>
      </c>
      <c r="C1096" s="169" t="s">
        <v>5561</v>
      </c>
      <c r="D1096" s="170" t="str">
        <f t="shared" si="54"/>
        <v>EL453158-XS</v>
      </c>
      <c r="E1096" s="171" t="s">
        <v>5562</v>
      </c>
      <c r="F1096" s="171" t="s">
        <v>113</v>
      </c>
      <c r="G1096" s="174" t="s">
        <v>114</v>
      </c>
      <c r="H1096" s="172">
        <v>12.5</v>
      </c>
      <c r="I1096" s="125"/>
      <c r="J1096" s="126"/>
      <c r="K1096" s="197">
        <v>12.5</v>
      </c>
      <c r="L1096" s="247">
        <f t="shared" si="55"/>
        <v>12.5</v>
      </c>
      <c r="M1096" s="214">
        <v>24.99</v>
      </c>
      <c r="N1096" s="215">
        <v>1</v>
      </c>
      <c r="O1096" s="215"/>
      <c r="P1096" s="216"/>
      <c r="Q1096" s="217"/>
      <c r="R1096" s="218"/>
      <c r="S1096" s="215">
        <v>889851243404</v>
      </c>
      <c r="T1096" s="207" t="s">
        <v>867</v>
      </c>
      <c r="U1096" s="238"/>
      <c r="V1096" s="207"/>
      <c r="W1096" s="207" t="s">
        <v>120</v>
      </c>
      <c r="X1096" s="103" t="e">
        <v>#N/A</v>
      </c>
    </row>
    <row r="1097" spans="1:24" s="57" customFormat="1" ht="15" customHeight="1" x14ac:dyDescent="0.2">
      <c r="A1097" s="173" t="s">
        <v>346</v>
      </c>
      <c r="B1097" s="168" t="s">
        <v>5563</v>
      </c>
      <c r="C1097" s="169" t="s">
        <v>5564</v>
      </c>
      <c r="D1097" s="170" t="str">
        <f t="shared" si="54"/>
        <v>EL453159-ST</v>
      </c>
      <c r="E1097" s="171" t="s">
        <v>5565</v>
      </c>
      <c r="F1097" s="171" t="s">
        <v>113</v>
      </c>
      <c r="G1097" s="174" t="s">
        <v>114</v>
      </c>
      <c r="H1097" s="172">
        <v>9.99</v>
      </c>
      <c r="I1097" s="125"/>
      <c r="J1097" s="126"/>
      <c r="K1097" s="197">
        <v>9.99</v>
      </c>
      <c r="L1097" s="247">
        <f t="shared" si="55"/>
        <v>9.99</v>
      </c>
      <c r="M1097" s="214">
        <v>19.989999999999998</v>
      </c>
      <c r="N1097" s="215">
        <v>1</v>
      </c>
      <c r="O1097" s="215"/>
      <c r="P1097" s="216"/>
      <c r="Q1097" s="217"/>
      <c r="R1097" s="218"/>
      <c r="S1097" s="215">
        <v>889851224168</v>
      </c>
      <c r="T1097" s="207" t="s">
        <v>1673</v>
      </c>
      <c r="U1097" s="239"/>
      <c r="V1097" s="207"/>
      <c r="W1097" s="207" t="s">
        <v>120</v>
      </c>
      <c r="X1097" s="33" t="e">
        <v>#N/A</v>
      </c>
    </row>
    <row r="1098" spans="1:24" s="57" customFormat="1" ht="15" hidden="1" customHeight="1" x14ac:dyDescent="0.2">
      <c r="A1098" s="173" t="s">
        <v>346</v>
      </c>
      <c r="B1098" s="168" t="s">
        <v>5566</v>
      </c>
      <c r="C1098" s="169" t="s">
        <v>5567</v>
      </c>
      <c r="D1098" s="170" t="str">
        <f t="shared" ref="D1098:D1129" si="56">HYPERLINK(U1098,C1098)</f>
        <v>EL453135-ST</v>
      </c>
      <c r="E1098" s="171" t="s">
        <v>5568</v>
      </c>
      <c r="F1098" s="171" t="s">
        <v>132</v>
      </c>
      <c r="G1098" s="174" t="s">
        <v>2343</v>
      </c>
      <c r="H1098" s="172"/>
      <c r="I1098" s="125"/>
      <c r="J1098" s="126"/>
      <c r="K1098" s="197" t="s">
        <v>5569</v>
      </c>
      <c r="L1098" s="247" t="e">
        <f t="shared" si="55"/>
        <v>#VALUE!</v>
      </c>
      <c r="M1098" s="230" t="s">
        <v>5569</v>
      </c>
      <c r="N1098" s="215"/>
      <c r="O1098" s="215"/>
      <c r="P1098" s="216"/>
      <c r="Q1098" s="217"/>
      <c r="R1098" s="218"/>
      <c r="S1098" s="215">
        <v>889851217870</v>
      </c>
      <c r="T1098" s="207" t="s">
        <v>1673</v>
      </c>
      <c r="U1098" s="239"/>
      <c r="V1098" s="207"/>
      <c r="W1098" s="207" t="s">
        <v>120</v>
      </c>
      <c r="X1098" s="33" t="e">
        <v>#N/A</v>
      </c>
    </row>
    <row r="1099" spans="1:24" s="57" customFormat="1" ht="15" customHeight="1" x14ac:dyDescent="0.2">
      <c r="A1099" s="173" t="s">
        <v>346</v>
      </c>
      <c r="B1099" s="168" t="s">
        <v>5570</v>
      </c>
      <c r="C1099" s="169" t="s">
        <v>5571</v>
      </c>
      <c r="D1099" s="170" t="str">
        <f t="shared" si="56"/>
        <v>EL453160-ST</v>
      </c>
      <c r="E1099" s="171" t="s">
        <v>5572</v>
      </c>
      <c r="F1099" s="171" t="s">
        <v>113</v>
      </c>
      <c r="G1099" s="171" t="s">
        <v>114</v>
      </c>
      <c r="H1099" s="172">
        <v>9.99</v>
      </c>
      <c r="I1099" s="125"/>
      <c r="J1099" s="126"/>
      <c r="K1099" s="197">
        <v>9.99</v>
      </c>
      <c r="L1099" s="247">
        <f t="shared" si="55"/>
        <v>9.99</v>
      </c>
      <c r="M1099" s="214">
        <v>19.989999999999998</v>
      </c>
      <c r="N1099" s="215">
        <v>3</v>
      </c>
      <c r="O1099" s="215"/>
      <c r="P1099" s="216"/>
      <c r="Q1099" s="217"/>
      <c r="R1099" s="218"/>
      <c r="S1099" s="215">
        <v>889851224137</v>
      </c>
      <c r="T1099" s="207" t="s">
        <v>117</v>
      </c>
      <c r="U1099" s="238" t="s">
        <v>5573</v>
      </c>
      <c r="V1099" s="207" t="s">
        <v>5574</v>
      </c>
      <c r="W1099" s="207" t="s">
        <v>120</v>
      </c>
      <c r="X1099" s="103">
        <v>83535</v>
      </c>
    </row>
    <row r="1100" spans="1:24" s="57" customFormat="1" ht="15" customHeight="1" x14ac:dyDescent="0.2">
      <c r="A1100" s="173" t="s">
        <v>346</v>
      </c>
      <c r="B1100" s="168" t="s">
        <v>5575</v>
      </c>
      <c r="C1100" s="169" t="s">
        <v>5576</v>
      </c>
      <c r="D1100" s="170" t="str">
        <f t="shared" si="56"/>
        <v>EL453161-ST</v>
      </c>
      <c r="E1100" s="171" t="s">
        <v>5577</v>
      </c>
      <c r="F1100" s="171" t="s">
        <v>113</v>
      </c>
      <c r="G1100" s="171" t="s">
        <v>114</v>
      </c>
      <c r="H1100" s="172">
        <v>9.99</v>
      </c>
      <c r="I1100" s="125"/>
      <c r="J1100" s="126"/>
      <c r="K1100" s="197">
        <v>9.99</v>
      </c>
      <c r="L1100" s="247">
        <f t="shared" si="55"/>
        <v>9.99</v>
      </c>
      <c r="M1100" s="214">
        <v>19.989999999999998</v>
      </c>
      <c r="N1100" s="215">
        <v>3</v>
      </c>
      <c r="O1100" s="215"/>
      <c r="P1100" s="216"/>
      <c r="Q1100" s="217"/>
      <c r="R1100" s="218"/>
      <c r="S1100" s="215">
        <v>889851224144</v>
      </c>
      <c r="T1100" s="207" t="s">
        <v>117</v>
      </c>
      <c r="U1100" s="238" t="s">
        <v>5578</v>
      </c>
      <c r="V1100" s="207" t="s">
        <v>2187</v>
      </c>
      <c r="W1100" s="207" t="s">
        <v>120</v>
      </c>
      <c r="X1100" s="103">
        <v>83536</v>
      </c>
    </row>
    <row r="1101" spans="1:24" s="57" customFormat="1" ht="15" customHeight="1" x14ac:dyDescent="0.2">
      <c r="A1101" s="173" t="s">
        <v>346</v>
      </c>
      <c r="B1101" s="168" t="s">
        <v>5579</v>
      </c>
      <c r="C1101" s="169" t="s">
        <v>5580</v>
      </c>
      <c r="D1101" s="170" t="str">
        <f t="shared" si="56"/>
        <v>EL453162-ST</v>
      </c>
      <c r="E1101" s="171" t="s">
        <v>5581</v>
      </c>
      <c r="F1101" s="171" t="s">
        <v>113</v>
      </c>
      <c r="G1101" s="171" t="s">
        <v>114</v>
      </c>
      <c r="H1101" s="172">
        <v>7.5</v>
      </c>
      <c r="I1101" s="125">
        <v>7.5</v>
      </c>
      <c r="J1101" s="126">
        <v>7.5</v>
      </c>
      <c r="K1101" s="197">
        <v>7.5</v>
      </c>
      <c r="L1101" s="247">
        <f t="shared" si="55"/>
        <v>0</v>
      </c>
      <c r="M1101" s="214">
        <v>14.99</v>
      </c>
      <c r="N1101" s="215">
        <v>3</v>
      </c>
      <c r="O1101" s="215">
        <v>12</v>
      </c>
      <c r="P1101" s="216"/>
      <c r="Q1101" s="217"/>
      <c r="R1101" s="218"/>
      <c r="S1101" s="215" t="s">
        <v>5582</v>
      </c>
      <c r="T1101" s="207" t="s">
        <v>117</v>
      </c>
      <c r="U1101" s="238" t="s">
        <v>5583</v>
      </c>
      <c r="V1101" s="207" t="s">
        <v>5584</v>
      </c>
      <c r="W1101" s="207" t="s">
        <v>120</v>
      </c>
      <c r="X1101" s="103">
        <v>83495</v>
      </c>
    </row>
    <row r="1102" spans="1:24" s="57" customFormat="1" ht="15" customHeight="1" x14ac:dyDescent="0.2">
      <c r="A1102" s="173" t="s">
        <v>346</v>
      </c>
      <c r="B1102" s="168" t="s">
        <v>5585</v>
      </c>
      <c r="C1102" s="168" t="s">
        <v>5586</v>
      </c>
      <c r="D1102" s="170" t="str">
        <f t="shared" si="56"/>
        <v>EL453163-ST</v>
      </c>
      <c r="E1102" s="171" t="s">
        <v>5587</v>
      </c>
      <c r="F1102" s="171" t="s">
        <v>113</v>
      </c>
      <c r="G1102" s="174" t="s">
        <v>114</v>
      </c>
      <c r="H1102" s="172">
        <v>14.99</v>
      </c>
      <c r="I1102" s="125"/>
      <c r="J1102" s="126"/>
      <c r="K1102" s="197">
        <v>14.99</v>
      </c>
      <c r="L1102" s="247">
        <f t="shared" si="55"/>
        <v>14.99</v>
      </c>
      <c r="M1102" s="214">
        <v>29.99</v>
      </c>
      <c r="N1102" s="215">
        <v>3</v>
      </c>
      <c r="O1102" s="215"/>
      <c r="P1102" s="216"/>
      <c r="Q1102" s="217"/>
      <c r="R1102" s="218"/>
      <c r="S1102" s="215">
        <v>889851224205</v>
      </c>
      <c r="T1102" s="207" t="s">
        <v>1673</v>
      </c>
      <c r="U1102" s="239"/>
      <c r="V1102" s="207"/>
      <c r="W1102" s="207" t="s">
        <v>120</v>
      </c>
      <c r="X1102" s="33" t="e">
        <v>#N/A</v>
      </c>
    </row>
    <row r="1103" spans="1:24" s="57" customFormat="1" ht="15" customHeight="1" x14ac:dyDescent="0.2">
      <c r="A1103" s="173" t="s">
        <v>346</v>
      </c>
      <c r="B1103" s="168" t="s">
        <v>5588</v>
      </c>
      <c r="C1103" s="169" t="s">
        <v>5589</v>
      </c>
      <c r="D1103" s="170" t="str">
        <f t="shared" si="56"/>
        <v>EL453164-ST</v>
      </c>
      <c r="E1103" s="171" t="s">
        <v>5590</v>
      </c>
      <c r="F1103" s="171" t="s">
        <v>113</v>
      </c>
      <c r="G1103" s="171" t="s">
        <v>114</v>
      </c>
      <c r="H1103" s="172">
        <v>12.5</v>
      </c>
      <c r="I1103" s="125"/>
      <c r="J1103" s="126"/>
      <c r="K1103" s="197">
        <v>12.5</v>
      </c>
      <c r="L1103" s="247">
        <f t="shared" si="55"/>
        <v>12.5</v>
      </c>
      <c r="M1103" s="214">
        <v>24.99</v>
      </c>
      <c r="N1103" s="215">
        <v>1</v>
      </c>
      <c r="O1103" s="215"/>
      <c r="P1103" s="216"/>
      <c r="Q1103" s="217"/>
      <c r="R1103" s="218"/>
      <c r="S1103" s="215">
        <v>889851224212</v>
      </c>
      <c r="T1103" s="207" t="s">
        <v>117</v>
      </c>
      <c r="U1103" s="238" t="s">
        <v>5591</v>
      </c>
      <c r="V1103" s="207" t="s">
        <v>1396</v>
      </c>
      <c r="W1103" s="207" t="s">
        <v>120</v>
      </c>
      <c r="X1103" s="103">
        <v>86624</v>
      </c>
    </row>
    <row r="1104" spans="1:24" s="57" customFormat="1" ht="15" customHeight="1" x14ac:dyDescent="0.2">
      <c r="A1104" s="173" t="s">
        <v>346</v>
      </c>
      <c r="B1104" s="168" t="s">
        <v>5592</v>
      </c>
      <c r="C1104" s="168" t="s">
        <v>5593</v>
      </c>
      <c r="D1104" s="170" t="str">
        <f t="shared" si="56"/>
        <v>EL453165-ST</v>
      </c>
      <c r="E1104" s="171" t="s">
        <v>5594</v>
      </c>
      <c r="F1104" s="171" t="s">
        <v>113</v>
      </c>
      <c r="G1104" s="174" t="s">
        <v>114</v>
      </c>
      <c r="H1104" s="172">
        <v>12.5</v>
      </c>
      <c r="I1104" s="125"/>
      <c r="J1104" s="126"/>
      <c r="K1104" s="197">
        <v>12.5</v>
      </c>
      <c r="L1104" s="247">
        <f t="shared" si="55"/>
        <v>12.5</v>
      </c>
      <c r="M1104" s="214">
        <v>24.99</v>
      </c>
      <c r="N1104" s="215">
        <v>3</v>
      </c>
      <c r="O1104" s="215"/>
      <c r="P1104" s="216"/>
      <c r="Q1104" s="217"/>
      <c r="R1104" s="218"/>
      <c r="S1104" s="215">
        <v>889851224229</v>
      </c>
      <c r="T1104" s="207" t="s">
        <v>867</v>
      </c>
      <c r="U1104" s="238"/>
      <c r="V1104" s="207"/>
      <c r="W1104" s="207" t="s">
        <v>120</v>
      </c>
      <c r="X1104" s="103" t="e">
        <v>#N/A</v>
      </c>
    </row>
    <row r="1105" spans="1:24" s="57" customFormat="1" ht="15" customHeight="1" x14ac:dyDescent="0.2">
      <c r="A1105" s="173" t="s">
        <v>346</v>
      </c>
      <c r="B1105" s="168" t="s">
        <v>5595</v>
      </c>
      <c r="C1105" s="169" t="s">
        <v>5596</v>
      </c>
      <c r="D1105" s="170" t="str">
        <f t="shared" si="56"/>
        <v>EL453176-ST</v>
      </c>
      <c r="E1105" s="171" t="s">
        <v>5597</v>
      </c>
      <c r="F1105" s="171" t="s">
        <v>113</v>
      </c>
      <c r="G1105" s="174" t="s">
        <v>114</v>
      </c>
      <c r="H1105" s="172">
        <v>17.989999999999998</v>
      </c>
      <c r="I1105" s="125">
        <v>17.989999999999998</v>
      </c>
      <c r="J1105" s="126">
        <v>17.989999999999998</v>
      </c>
      <c r="K1105" s="197">
        <v>17.989999999999998</v>
      </c>
      <c r="L1105" s="247">
        <f t="shared" si="55"/>
        <v>0</v>
      </c>
      <c r="M1105" s="214">
        <v>35.99</v>
      </c>
      <c r="N1105" s="215">
        <v>3</v>
      </c>
      <c r="O1105" s="215">
        <v>10</v>
      </c>
      <c r="P1105" s="216"/>
      <c r="Q1105" s="217"/>
      <c r="R1105" s="218"/>
      <c r="S1105" s="215" t="s">
        <v>5598</v>
      </c>
      <c r="T1105" s="207" t="s">
        <v>198</v>
      </c>
      <c r="U1105" s="238" t="s">
        <v>5599</v>
      </c>
      <c r="V1105" s="207" t="s">
        <v>1805</v>
      </c>
      <c r="W1105" s="207" t="s">
        <v>120</v>
      </c>
      <c r="X1105" s="103">
        <v>81522</v>
      </c>
    </row>
    <row r="1106" spans="1:24" s="57" customFormat="1" ht="15" customHeight="1" x14ac:dyDescent="0.2">
      <c r="A1106" s="173" t="s">
        <v>346</v>
      </c>
      <c r="B1106" s="168" t="s">
        <v>5600</v>
      </c>
      <c r="C1106" s="168" t="s">
        <v>5601</v>
      </c>
      <c r="D1106" s="170" t="str">
        <f t="shared" si="56"/>
        <v>EL453177-ST</v>
      </c>
      <c r="E1106" s="171" t="s">
        <v>5602</v>
      </c>
      <c r="F1106" s="171" t="s">
        <v>113</v>
      </c>
      <c r="G1106" s="174" t="s">
        <v>114</v>
      </c>
      <c r="H1106" s="172">
        <v>6.5</v>
      </c>
      <c r="I1106" s="125"/>
      <c r="J1106" s="126"/>
      <c r="K1106" s="197">
        <v>4.99</v>
      </c>
      <c r="L1106" s="247">
        <f t="shared" si="55"/>
        <v>4.99</v>
      </c>
      <c r="M1106" s="214">
        <v>9.99</v>
      </c>
      <c r="N1106" s="215">
        <v>3</v>
      </c>
      <c r="O1106" s="215"/>
      <c r="P1106" s="216"/>
      <c r="Q1106" s="217"/>
      <c r="R1106" s="218"/>
      <c r="S1106" s="215">
        <v>889851224410</v>
      </c>
      <c r="T1106" s="207" t="s">
        <v>198</v>
      </c>
      <c r="U1106" s="238"/>
      <c r="V1106" s="207"/>
      <c r="W1106" s="207" t="s">
        <v>120</v>
      </c>
      <c r="X1106" s="103" t="e">
        <v>#N/A</v>
      </c>
    </row>
    <row r="1107" spans="1:24" s="57" customFormat="1" ht="15" customHeight="1" x14ac:dyDescent="0.2">
      <c r="A1107" s="173" t="s">
        <v>346</v>
      </c>
      <c r="B1107" s="168" t="s">
        <v>5603</v>
      </c>
      <c r="C1107" s="169" t="s">
        <v>5604</v>
      </c>
      <c r="D1107" s="170" t="str">
        <f t="shared" si="56"/>
        <v>EL453178-ST</v>
      </c>
      <c r="E1107" s="171" t="s">
        <v>5605</v>
      </c>
      <c r="F1107" s="171" t="s">
        <v>113</v>
      </c>
      <c r="G1107" s="171" t="s">
        <v>114</v>
      </c>
      <c r="H1107" s="172">
        <v>9.99</v>
      </c>
      <c r="I1107" s="125">
        <v>9.99</v>
      </c>
      <c r="J1107" s="126">
        <v>9.99</v>
      </c>
      <c r="K1107" s="197">
        <v>9.99</v>
      </c>
      <c r="L1107" s="247">
        <f t="shared" si="55"/>
        <v>0</v>
      </c>
      <c r="M1107" s="214">
        <v>19.989999999999998</v>
      </c>
      <c r="N1107" s="215">
        <v>3</v>
      </c>
      <c r="O1107" s="215" t="s">
        <v>1736</v>
      </c>
      <c r="P1107" s="216"/>
      <c r="Q1107" s="217"/>
      <c r="R1107" s="218"/>
      <c r="S1107" s="215" t="s">
        <v>5606</v>
      </c>
      <c r="T1107" s="207" t="s">
        <v>117</v>
      </c>
      <c r="U1107" s="238" t="s">
        <v>5607</v>
      </c>
      <c r="V1107" s="207" t="s">
        <v>5608</v>
      </c>
      <c r="W1107" s="207" t="s">
        <v>120</v>
      </c>
      <c r="X1107" s="103">
        <v>81523</v>
      </c>
    </row>
    <row r="1108" spans="1:24" s="57" customFormat="1" ht="15" customHeight="1" x14ac:dyDescent="0.2">
      <c r="A1108" s="173" t="s">
        <v>346</v>
      </c>
      <c r="B1108" s="168" t="s">
        <v>5609</v>
      </c>
      <c r="C1108" s="169" t="s">
        <v>5610</v>
      </c>
      <c r="D1108" s="170" t="str">
        <f t="shared" si="56"/>
        <v>EL453190-ST</v>
      </c>
      <c r="E1108" s="171" t="s">
        <v>5611</v>
      </c>
      <c r="F1108" s="171" t="s">
        <v>113</v>
      </c>
      <c r="G1108" s="171" t="s">
        <v>114</v>
      </c>
      <c r="H1108" s="172">
        <v>8.5</v>
      </c>
      <c r="I1108" s="125">
        <v>8.5</v>
      </c>
      <c r="J1108" s="126">
        <v>8.5</v>
      </c>
      <c r="K1108" s="197">
        <v>8.5</v>
      </c>
      <c r="L1108" s="247">
        <f t="shared" si="55"/>
        <v>0</v>
      </c>
      <c r="M1108" s="214">
        <v>17</v>
      </c>
      <c r="N1108" s="215">
        <v>3</v>
      </c>
      <c r="O1108" s="215" t="s">
        <v>1736</v>
      </c>
      <c r="P1108" s="216"/>
      <c r="Q1108" s="217"/>
      <c r="R1108" s="218"/>
      <c r="S1108" s="215" t="s">
        <v>5612</v>
      </c>
      <c r="T1108" s="207" t="s">
        <v>117</v>
      </c>
      <c r="U1108" s="238" t="s">
        <v>5613</v>
      </c>
      <c r="V1108" s="207" t="s">
        <v>5614</v>
      </c>
      <c r="W1108" s="207" t="s">
        <v>120</v>
      </c>
      <c r="X1108" s="103">
        <v>80853</v>
      </c>
    </row>
    <row r="1109" spans="1:24" s="57" customFormat="1" ht="15" customHeight="1" x14ac:dyDescent="0.2">
      <c r="A1109" s="167" t="s">
        <v>192</v>
      </c>
      <c r="B1109" s="168" t="s">
        <v>5615</v>
      </c>
      <c r="C1109" s="169" t="s">
        <v>5616</v>
      </c>
      <c r="D1109" s="170" t="str">
        <f t="shared" si="56"/>
        <v>EL453201-ST</v>
      </c>
      <c r="E1109" s="171" t="s">
        <v>5617</v>
      </c>
      <c r="F1109" s="171" t="s">
        <v>132</v>
      </c>
      <c r="G1109" s="174" t="s">
        <v>207</v>
      </c>
      <c r="H1109" s="172">
        <v>19.989999999999998</v>
      </c>
      <c r="I1109" s="125">
        <v>19.989999999999998</v>
      </c>
      <c r="J1109" s="126">
        <v>19.989999999999998</v>
      </c>
      <c r="K1109" s="197">
        <v>19.989999999999998</v>
      </c>
      <c r="L1109" s="247">
        <f t="shared" si="55"/>
        <v>0</v>
      </c>
      <c r="M1109" s="214">
        <v>39.99</v>
      </c>
      <c r="N1109" s="215">
        <v>1</v>
      </c>
      <c r="O1109" s="215" t="s">
        <v>1736</v>
      </c>
      <c r="P1109" s="216"/>
      <c r="Q1109" s="217"/>
      <c r="R1109" s="218"/>
      <c r="S1109" s="215" t="s">
        <v>5618</v>
      </c>
      <c r="T1109" s="207" t="s">
        <v>117</v>
      </c>
      <c r="U1109" s="238" t="s">
        <v>5619</v>
      </c>
      <c r="V1109" s="207" t="s">
        <v>5620</v>
      </c>
      <c r="W1109" s="207" t="s">
        <v>120</v>
      </c>
      <c r="X1109" s="103">
        <v>84343</v>
      </c>
    </row>
    <row r="1110" spans="1:24" s="57" customFormat="1" ht="15" customHeight="1" x14ac:dyDescent="0.2">
      <c r="A1110" s="167" t="s">
        <v>192</v>
      </c>
      <c r="B1110" s="168" t="s">
        <v>5621</v>
      </c>
      <c r="C1110" s="169" t="s">
        <v>5622</v>
      </c>
      <c r="D1110" s="170" t="str">
        <f t="shared" si="56"/>
        <v>EL453202-ST</v>
      </c>
      <c r="E1110" s="171" t="s">
        <v>5623</v>
      </c>
      <c r="F1110" s="171" t="s">
        <v>132</v>
      </c>
      <c r="G1110" s="171" t="s">
        <v>3669</v>
      </c>
      <c r="H1110" s="172">
        <v>19.989999999999998</v>
      </c>
      <c r="I1110" s="125" t="s">
        <v>1677</v>
      </c>
      <c r="J1110" s="126" t="s">
        <v>1677</v>
      </c>
      <c r="K1110" s="197">
        <v>19.989999999999998</v>
      </c>
      <c r="L1110" s="247" t="e">
        <f t="shared" si="55"/>
        <v>#VALUE!</v>
      </c>
      <c r="M1110" s="214">
        <v>39.99</v>
      </c>
      <c r="N1110" s="215">
        <v>1</v>
      </c>
      <c r="O1110" s="215" t="s">
        <v>1736</v>
      </c>
      <c r="P1110" s="216"/>
      <c r="Q1110" s="217"/>
      <c r="R1110" s="218"/>
      <c r="S1110" s="215" t="s">
        <v>5624</v>
      </c>
      <c r="T1110" s="207" t="s">
        <v>117</v>
      </c>
      <c r="U1110" s="238" t="s">
        <v>5625</v>
      </c>
      <c r="V1110" s="207" t="s">
        <v>3816</v>
      </c>
      <c r="W1110" s="207" t="s">
        <v>120</v>
      </c>
      <c r="X1110" s="103">
        <v>84344</v>
      </c>
    </row>
    <row r="1111" spans="1:24" s="57" customFormat="1" ht="15" customHeight="1" x14ac:dyDescent="0.25">
      <c r="A1111" s="167" t="s">
        <v>192</v>
      </c>
      <c r="B1111" s="168" t="s">
        <v>5626</v>
      </c>
      <c r="C1111" s="169" t="s">
        <v>5627</v>
      </c>
      <c r="D1111" s="170" t="str">
        <f t="shared" si="56"/>
        <v>EL453203-ST</v>
      </c>
      <c r="E1111" s="171" t="s">
        <v>5628</v>
      </c>
      <c r="F1111" s="171" t="s">
        <v>132</v>
      </c>
      <c r="G1111" s="174" t="s">
        <v>4921</v>
      </c>
      <c r="H1111" s="172">
        <v>19.989999999999998</v>
      </c>
      <c r="I1111" s="125">
        <v>19.989999999999998</v>
      </c>
      <c r="J1111" s="126">
        <v>19.989999999999998</v>
      </c>
      <c r="K1111" s="197">
        <v>19.989999999999998</v>
      </c>
      <c r="L1111" s="247">
        <f t="shared" ref="L1111:L1142" si="57">K1111-J1111</f>
        <v>0</v>
      </c>
      <c r="M1111" s="214">
        <v>39.99</v>
      </c>
      <c r="N1111" s="215">
        <v>1</v>
      </c>
      <c r="O1111" s="215" t="s">
        <v>1736</v>
      </c>
      <c r="P1111" s="216"/>
      <c r="Q1111" s="217"/>
      <c r="R1111" s="218"/>
      <c r="S1111" s="215" t="s">
        <v>5629</v>
      </c>
      <c r="T1111" s="207" t="s">
        <v>117</v>
      </c>
      <c r="U1111" s="241" t="s">
        <v>5630</v>
      </c>
      <c r="V1111" s="207" t="s">
        <v>5424</v>
      </c>
      <c r="W1111" s="207" t="s">
        <v>120</v>
      </c>
      <c r="X1111" s="103">
        <v>85659</v>
      </c>
    </row>
    <row r="1112" spans="1:24" s="57" customFormat="1" ht="15" customHeight="1" x14ac:dyDescent="0.2">
      <c r="A1112" s="167" t="s">
        <v>192</v>
      </c>
      <c r="B1112" s="168" t="s">
        <v>5631</v>
      </c>
      <c r="C1112" s="169" t="s">
        <v>5632</v>
      </c>
      <c r="D1112" s="170" t="str">
        <f t="shared" si="56"/>
        <v>EL453204-ST</v>
      </c>
      <c r="E1112" s="171" t="s">
        <v>5633</v>
      </c>
      <c r="F1112" s="171" t="s">
        <v>132</v>
      </c>
      <c r="G1112" s="171" t="s">
        <v>851</v>
      </c>
      <c r="H1112" s="172">
        <v>19.989999999999998</v>
      </c>
      <c r="I1112" s="125">
        <v>19.989999999999998</v>
      </c>
      <c r="J1112" s="126">
        <v>19.989999999999998</v>
      </c>
      <c r="K1112" s="197">
        <v>19.989999999999998</v>
      </c>
      <c r="L1112" s="247">
        <f t="shared" si="57"/>
        <v>0</v>
      </c>
      <c r="M1112" s="214">
        <v>39.99</v>
      </c>
      <c r="N1112" s="215">
        <v>1</v>
      </c>
      <c r="O1112" s="215" t="s">
        <v>1736</v>
      </c>
      <c r="P1112" s="216"/>
      <c r="Q1112" s="217"/>
      <c r="R1112" s="218"/>
      <c r="S1112" s="215" t="s">
        <v>5634</v>
      </c>
      <c r="T1112" s="207" t="s">
        <v>117</v>
      </c>
      <c r="U1112" s="238" t="s">
        <v>5635</v>
      </c>
      <c r="V1112" s="207" t="s">
        <v>5636</v>
      </c>
      <c r="W1112" s="207" t="s">
        <v>120</v>
      </c>
      <c r="X1112" s="103">
        <v>82371</v>
      </c>
    </row>
    <row r="1113" spans="1:24" s="57" customFormat="1" ht="15" customHeight="1" x14ac:dyDescent="0.2">
      <c r="A1113" s="167" t="s">
        <v>192</v>
      </c>
      <c r="B1113" s="168" t="s">
        <v>5637</v>
      </c>
      <c r="C1113" s="169" t="s">
        <v>5638</v>
      </c>
      <c r="D1113" s="170" t="str">
        <f t="shared" si="56"/>
        <v>EL453205-ST</v>
      </c>
      <c r="E1113" s="171" t="s">
        <v>5639</v>
      </c>
      <c r="F1113" s="171" t="s">
        <v>132</v>
      </c>
      <c r="G1113" s="171" t="s">
        <v>133</v>
      </c>
      <c r="H1113" s="172">
        <v>19.989999999999998</v>
      </c>
      <c r="I1113" s="125">
        <v>19.989999999999998</v>
      </c>
      <c r="J1113" s="126">
        <v>19.989999999999998</v>
      </c>
      <c r="K1113" s="197">
        <v>19.989999999999998</v>
      </c>
      <c r="L1113" s="247">
        <f t="shared" si="57"/>
        <v>0</v>
      </c>
      <c r="M1113" s="214">
        <v>39.99</v>
      </c>
      <c r="N1113" s="215">
        <v>1</v>
      </c>
      <c r="O1113" s="215">
        <v>24</v>
      </c>
      <c r="P1113" s="216"/>
      <c r="Q1113" s="217"/>
      <c r="R1113" s="218"/>
      <c r="S1113" s="215" t="s">
        <v>5640</v>
      </c>
      <c r="T1113" s="207" t="s">
        <v>117</v>
      </c>
      <c r="U1113" s="238" t="s">
        <v>5641</v>
      </c>
      <c r="V1113" s="207" t="s">
        <v>133</v>
      </c>
      <c r="W1113" s="207" t="s">
        <v>120</v>
      </c>
      <c r="X1113" s="103">
        <v>82372</v>
      </c>
    </row>
    <row r="1114" spans="1:24" s="57" customFormat="1" ht="15" customHeight="1" x14ac:dyDescent="0.2">
      <c r="A1114" s="167" t="s">
        <v>192</v>
      </c>
      <c r="B1114" s="168" t="s">
        <v>5642</v>
      </c>
      <c r="C1114" s="169" t="s">
        <v>5643</v>
      </c>
      <c r="D1114" s="170" t="str">
        <f t="shared" si="56"/>
        <v>EL453206-ST</v>
      </c>
      <c r="E1114" s="171" t="s">
        <v>5644</v>
      </c>
      <c r="F1114" s="171" t="s">
        <v>132</v>
      </c>
      <c r="G1114" s="171" t="s">
        <v>243</v>
      </c>
      <c r="H1114" s="172">
        <v>19.989999999999998</v>
      </c>
      <c r="I1114" s="125">
        <v>19.989999999999998</v>
      </c>
      <c r="J1114" s="126">
        <v>19.989999999999998</v>
      </c>
      <c r="K1114" s="197">
        <v>19.989999999999998</v>
      </c>
      <c r="L1114" s="247">
        <f t="shared" si="57"/>
        <v>0</v>
      </c>
      <c r="M1114" s="214">
        <v>39.99</v>
      </c>
      <c r="N1114" s="215">
        <v>1</v>
      </c>
      <c r="O1114" s="215">
        <v>24</v>
      </c>
      <c r="P1114" s="216"/>
      <c r="Q1114" s="217"/>
      <c r="R1114" s="218"/>
      <c r="S1114" s="215" t="s">
        <v>5645</v>
      </c>
      <c r="T1114" s="207" t="s">
        <v>117</v>
      </c>
      <c r="U1114" s="238" t="s">
        <v>5646</v>
      </c>
      <c r="V1114" s="207" t="s">
        <v>132</v>
      </c>
      <c r="W1114" s="207" t="s">
        <v>120</v>
      </c>
      <c r="X1114" s="103">
        <v>82373</v>
      </c>
    </row>
    <row r="1115" spans="1:24" s="57" customFormat="1" ht="15" customHeight="1" x14ac:dyDescent="0.2">
      <c r="A1115" s="167" t="s">
        <v>192</v>
      </c>
      <c r="B1115" s="168" t="s">
        <v>5647</v>
      </c>
      <c r="C1115" s="169" t="s">
        <v>5648</v>
      </c>
      <c r="D1115" s="170" t="str">
        <f t="shared" si="56"/>
        <v>EL453207-ST</v>
      </c>
      <c r="E1115" s="171" t="s">
        <v>5649</v>
      </c>
      <c r="F1115" s="171" t="s">
        <v>132</v>
      </c>
      <c r="G1115" s="171" t="s">
        <v>3879</v>
      </c>
      <c r="H1115" s="172">
        <v>19.989999999999998</v>
      </c>
      <c r="I1115" s="125">
        <v>19.989999999999998</v>
      </c>
      <c r="J1115" s="126">
        <v>19.989999999999998</v>
      </c>
      <c r="K1115" s="197">
        <v>19.989999999999998</v>
      </c>
      <c r="L1115" s="247">
        <f t="shared" si="57"/>
        <v>0</v>
      </c>
      <c r="M1115" s="214">
        <v>39.99</v>
      </c>
      <c r="N1115" s="215">
        <v>1</v>
      </c>
      <c r="O1115" s="215">
        <v>24</v>
      </c>
      <c r="P1115" s="216"/>
      <c r="Q1115" s="217"/>
      <c r="R1115" s="218"/>
      <c r="S1115" s="215" t="s">
        <v>5650</v>
      </c>
      <c r="T1115" s="207" t="s">
        <v>117</v>
      </c>
      <c r="U1115" s="238" t="s">
        <v>5651</v>
      </c>
      <c r="V1115" s="207" t="s">
        <v>3879</v>
      </c>
      <c r="W1115" s="207" t="s">
        <v>120</v>
      </c>
      <c r="X1115" s="103">
        <v>82374</v>
      </c>
    </row>
    <row r="1116" spans="1:24" s="57" customFormat="1" ht="15" customHeight="1" x14ac:dyDescent="0.2">
      <c r="A1116" s="167" t="s">
        <v>192</v>
      </c>
      <c r="B1116" s="168" t="s">
        <v>5652</v>
      </c>
      <c r="C1116" s="169" t="s">
        <v>5653</v>
      </c>
      <c r="D1116" s="170" t="str">
        <f t="shared" si="56"/>
        <v>EL453208-ST</v>
      </c>
      <c r="E1116" s="171" t="s">
        <v>5654</v>
      </c>
      <c r="F1116" s="171" t="s">
        <v>132</v>
      </c>
      <c r="G1116" s="171" t="s">
        <v>4253</v>
      </c>
      <c r="H1116" s="172">
        <v>19.989999999999998</v>
      </c>
      <c r="I1116" s="125">
        <v>19.989999999999998</v>
      </c>
      <c r="J1116" s="126">
        <v>19.989999999999998</v>
      </c>
      <c r="K1116" s="197">
        <v>19.989999999999998</v>
      </c>
      <c r="L1116" s="247">
        <f t="shared" si="57"/>
        <v>0</v>
      </c>
      <c r="M1116" s="214">
        <v>39.99</v>
      </c>
      <c r="N1116" s="215">
        <v>1</v>
      </c>
      <c r="O1116" s="215">
        <v>24</v>
      </c>
      <c r="P1116" s="216"/>
      <c r="Q1116" s="217"/>
      <c r="R1116" s="218"/>
      <c r="S1116" s="215" t="s">
        <v>5655</v>
      </c>
      <c r="T1116" s="207" t="s">
        <v>117</v>
      </c>
      <c r="U1116" s="238" t="s">
        <v>5656</v>
      </c>
      <c r="V1116" s="207" t="s">
        <v>4253</v>
      </c>
      <c r="W1116" s="207" t="s">
        <v>120</v>
      </c>
      <c r="X1116" s="103">
        <v>82375</v>
      </c>
    </row>
    <row r="1117" spans="1:24" s="57" customFormat="1" ht="15" customHeight="1" x14ac:dyDescent="0.25">
      <c r="A1117" s="167" t="s">
        <v>192</v>
      </c>
      <c r="B1117" s="168" t="s">
        <v>5657</v>
      </c>
      <c r="C1117" s="169" t="s">
        <v>5658</v>
      </c>
      <c r="D1117" s="170" t="str">
        <f t="shared" si="56"/>
        <v>EL453209-ST</v>
      </c>
      <c r="E1117" s="171" t="s">
        <v>5659</v>
      </c>
      <c r="F1117" s="171" t="s">
        <v>132</v>
      </c>
      <c r="G1117" s="171" t="s">
        <v>183</v>
      </c>
      <c r="H1117" s="172">
        <v>19.989999999999998</v>
      </c>
      <c r="I1117" s="125">
        <v>19.989999999999998</v>
      </c>
      <c r="J1117" s="130">
        <v>19.989999999999998</v>
      </c>
      <c r="K1117" s="197">
        <v>19.989999999999998</v>
      </c>
      <c r="L1117" s="247">
        <f t="shared" si="57"/>
        <v>0</v>
      </c>
      <c r="M1117" s="214">
        <v>39.99</v>
      </c>
      <c r="N1117" s="215">
        <v>1</v>
      </c>
      <c r="O1117" s="215" t="s">
        <v>1736</v>
      </c>
      <c r="P1117" s="216"/>
      <c r="Q1117" s="217"/>
      <c r="R1117" s="218"/>
      <c r="S1117" s="215" t="s">
        <v>5660</v>
      </c>
      <c r="T1117" s="207" t="s">
        <v>198</v>
      </c>
      <c r="U1117" s="241" t="s">
        <v>5661</v>
      </c>
      <c r="V1117" s="207"/>
      <c r="W1117" s="207" t="s">
        <v>120</v>
      </c>
      <c r="X1117" s="103">
        <v>87002</v>
      </c>
    </row>
    <row r="1118" spans="1:24" s="57" customFormat="1" ht="15" customHeight="1" x14ac:dyDescent="0.2">
      <c r="A1118" s="167" t="s">
        <v>192</v>
      </c>
      <c r="B1118" s="168" t="s">
        <v>5662</v>
      </c>
      <c r="C1118" s="169" t="s">
        <v>5663</v>
      </c>
      <c r="D1118" s="170" t="str">
        <f t="shared" si="56"/>
        <v>EL453210-ST</v>
      </c>
      <c r="E1118" s="171" t="s">
        <v>5664</v>
      </c>
      <c r="F1118" s="171" t="s">
        <v>132</v>
      </c>
      <c r="G1118" s="174" t="s">
        <v>828</v>
      </c>
      <c r="H1118" s="172">
        <v>19.989999999999998</v>
      </c>
      <c r="I1118" s="125">
        <v>19.989999999999998</v>
      </c>
      <c r="J1118" s="126">
        <v>19.989999999999998</v>
      </c>
      <c r="K1118" s="197">
        <v>19.989999999999998</v>
      </c>
      <c r="L1118" s="247">
        <f t="shared" si="57"/>
        <v>0</v>
      </c>
      <c r="M1118" s="214">
        <v>39.99</v>
      </c>
      <c r="N1118" s="215">
        <v>1</v>
      </c>
      <c r="O1118" s="215" t="s">
        <v>1736</v>
      </c>
      <c r="P1118" s="216"/>
      <c r="Q1118" s="217"/>
      <c r="R1118" s="218"/>
      <c r="S1118" s="215" t="s">
        <v>5665</v>
      </c>
      <c r="T1118" s="207" t="s">
        <v>117</v>
      </c>
      <c r="U1118" s="238" t="s">
        <v>5666</v>
      </c>
      <c r="V1118" s="207" t="s">
        <v>798</v>
      </c>
      <c r="W1118" s="207" t="s">
        <v>120</v>
      </c>
      <c r="X1118" s="103">
        <v>84345</v>
      </c>
    </row>
    <row r="1119" spans="1:24" s="57" customFormat="1" ht="15" customHeight="1" x14ac:dyDescent="0.2">
      <c r="A1119" s="173" t="s">
        <v>346</v>
      </c>
      <c r="B1119" s="168" t="s">
        <v>5667</v>
      </c>
      <c r="C1119" s="168" t="s">
        <v>5668</v>
      </c>
      <c r="D1119" s="170" t="str">
        <f t="shared" si="56"/>
        <v>EL453216-ST</v>
      </c>
      <c r="E1119" s="171" t="s">
        <v>5669</v>
      </c>
      <c r="F1119" s="171" t="s">
        <v>378</v>
      </c>
      <c r="G1119" s="174" t="s">
        <v>378</v>
      </c>
      <c r="H1119" s="172">
        <v>19.989999999999998</v>
      </c>
      <c r="I1119" s="125"/>
      <c r="J1119" s="126"/>
      <c r="K1119" s="197">
        <v>19.989999999999998</v>
      </c>
      <c r="L1119" s="247">
        <f t="shared" si="57"/>
        <v>19.989999999999998</v>
      </c>
      <c r="M1119" s="214">
        <v>39.99</v>
      </c>
      <c r="N1119" s="215">
        <v>1</v>
      </c>
      <c r="O1119" s="215"/>
      <c r="P1119" s="216"/>
      <c r="Q1119" s="217"/>
      <c r="R1119" s="218"/>
      <c r="S1119" s="215">
        <v>889851228937</v>
      </c>
      <c r="T1119" s="207" t="s">
        <v>867</v>
      </c>
      <c r="U1119" s="238"/>
      <c r="V1119" s="207"/>
      <c r="W1119" s="207" t="s">
        <v>120</v>
      </c>
      <c r="X1119" s="103" t="e">
        <v>#N/A</v>
      </c>
    </row>
    <row r="1120" spans="1:24" s="57" customFormat="1" ht="15" customHeight="1" x14ac:dyDescent="0.2">
      <c r="A1120" s="173" t="s">
        <v>346</v>
      </c>
      <c r="B1120" s="168" t="s">
        <v>5670</v>
      </c>
      <c r="C1120" s="168" t="s">
        <v>5671</v>
      </c>
      <c r="D1120" s="170" t="str">
        <f t="shared" si="56"/>
        <v>EL453218-ST</v>
      </c>
      <c r="E1120" s="171" t="s">
        <v>5672</v>
      </c>
      <c r="F1120" s="171" t="s">
        <v>378</v>
      </c>
      <c r="G1120" s="174" t="s">
        <v>378</v>
      </c>
      <c r="H1120" s="172">
        <v>19.989999999999998</v>
      </c>
      <c r="I1120" s="125">
        <v>19.989999999999998</v>
      </c>
      <c r="J1120" s="130">
        <v>19.989999999999998</v>
      </c>
      <c r="K1120" s="197">
        <v>19.989999999999998</v>
      </c>
      <c r="L1120" s="247">
        <f t="shared" si="57"/>
        <v>0</v>
      </c>
      <c r="M1120" s="214">
        <v>39.99</v>
      </c>
      <c r="N1120" s="215">
        <v>1</v>
      </c>
      <c r="O1120" s="215"/>
      <c r="P1120" s="216"/>
      <c r="Q1120" s="217"/>
      <c r="R1120" s="218"/>
      <c r="S1120" s="215">
        <v>889851228562</v>
      </c>
      <c r="T1120" s="207" t="s">
        <v>867</v>
      </c>
      <c r="U1120" s="238"/>
      <c r="V1120" s="207"/>
      <c r="W1120" s="207" t="s">
        <v>120</v>
      </c>
      <c r="X1120" s="103" t="e">
        <v>#N/A</v>
      </c>
    </row>
    <row r="1121" spans="1:24" s="57" customFormat="1" ht="15" customHeight="1" x14ac:dyDescent="0.2">
      <c r="A1121" s="173" t="s">
        <v>346</v>
      </c>
      <c r="B1121" s="168" t="s">
        <v>5673</v>
      </c>
      <c r="C1121" s="169" t="s">
        <v>5674</v>
      </c>
      <c r="D1121" s="170" t="str">
        <f t="shared" si="56"/>
        <v>EL453222-ST</v>
      </c>
      <c r="E1121" s="171" t="s">
        <v>5675</v>
      </c>
      <c r="F1121" s="171" t="s">
        <v>113</v>
      </c>
      <c r="G1121" s="171" t="s">
        <v>114</v>
      </c>
      <c r="H1121" s="172">
        <v>12.5</v>
      </c>
      <c r="I1121" s="125">
        <v>12.5</v>
      </c>
      <c r="J1121" s="126">
        <v>12.5</v>
      </c>
      <c r="K1121" s="197">
        <v>12.5</v>
      </c>
      <c r="L1121" s="247">
        <f t="shared" si="57"/>
        <v>0</v>
      </c>
      <c r="M1121" s="214">
        <v>24.99</v>
      </c>
      <c r="N1121" s="215">
        <v>1</v>
      </c>
      <c r="O1121" s="215"/>
      <c r="P1121" s="216"/>
      <c r="Q1121" s="217"/>
      <c r="R1121" s="218"/>
      <c r="S1121" s="215">
        <v>889851232880</v>
      </c>
      <c r="T1121" s="207" t="s">
        <v>117</v>
      </c>
      <c r="U1121" s="238" t="s">
        <v>5676</v>
      </c>
      <c r="V1121" s="207" t="s">
        <v>5677</v>
      </c>
      <c r="W1121" s="207" t="s">
        <v>120</v>
      </c>
      <c r="X1121" s="103">
        <v>81524</v>
      </c>
    </row>
    <row r="1122" spans="1:24" s="57" customFormat="1" ht="15" customHeight="1" x14ac:dyDescent="0.2">
      <c r="A1122" s="173" t="s">
        <v>346</v>
      </c>
      <c r="B1122" s="168" t="s">
        <v>5678</v>
      </c>
      <c r="C1122" s="169" t="s">
        <v>5679</v>
      </c>
      <c r="D1122" s="170" t="str">
        <f t="shared" si="56"/>
        <v>EL453223-ST</v>
      </c>
      <c r="E1122" s="171" t="s">
        <v>5680</v>
      </c>
      <c r="F1122" s="171" t="s">
        <v>113</v>
      </c>
      <c r="G1122" s="171" t="s">
        <v>114</v>
      </c>
      <c r="H1122" s="172">
        <v>12.5</v>
      </c>
      <c r="I1122" s="125">
        <v>12.5</v>
      </c>
      <c r="J1122" s="126">
        <v>12.5</v>
      </c>
      <c r="K1122" s="197">
        <v>12.5</v>
      </c>
      <c r="L1122" s="247">
        <f t="shared" si="57"/>
        <v>0</v>
      </c>
      <c r="M1122" s="214">
        <v>24.99</v>
      </c>
      <c r="N1122" s="215">
        <v>1</v>
      </c>
      <c r="O1122" s="215"/>
      <c r="P1122" s="216"/>
      <c r="Q1122" s="217"/>
      <c r="R1122" s="218"/>
      <c r="S1122" s="215">
        <v>889851232897</v>
      </c>
      <c r="T1122" s="207" t="s">
        <v>117</v>
      </c>
      <c r="U1122" s="238" t="s">
        <v>5681</v>
      </c>
      <c r="V1122" s="207" t="s">
        <v>5574</v>
      </c>
      <c r="W1122" s="207" t="s">
        <v>120</v>
      </c>
      <c r="X1122" s="103">
        <v>81525</v>
      </c>
    </row>
    <row r="1123" spans="1:24" s="57" customFormat="1" ht="15" customHeight="1" x14ac:dyDescent="0.2">
      <c r="A1123" s="173" t="s">
        <v>346</v>
      </c>
      <c r="B1123" s="168" t="s">
        <v>5682</v>
      </c>
      <c r="C1123" s="169" t="s">
        <v>5683</v>
      </c>
      <c r="D1123" s="170" t="str">
        <f t="shared" si="56"/>
        <v>EL453224-ST</v>
      </c>
      <c r="E1123" s="171" t="s">
        <v>5684</v>
      </c>
      <c r="F1123" s="171" t="s">
        <v>113</v>
      </c>
      <c r="G1123" s="171" t="s">
        <v>114</v>
      </c>
      <c r="H1123" s="172">
        <v>12.5</v>
      </c>
      <c r="I1123" s="125">
        <v>12.5</v>
      </c>
      <c r="J1123" s="126">
        <v>12.5</v>
      </c>
      <c r="K1123" s="197">
        <v>12.5</v>
      </c>
      <c r="L1123" s="247">
        <f t="shared" si="57"/>
        <v>0</v>
      </c>
      <c r="M1123" s="214">
        <v>24.99</v>
      </c>
      <c r="N1123" s="215">
        <v>1</v>
      </c>
      <c r="O1123" s="215"/>
      <c r="P1123" s="216"/>
      <c r="Q1123" s="217"/>
      <c r="R1123" s="218"/>
      <c r="S1123" s="215">
        <v>889851232903</v>
      </c>
      <c r="T1123" s="207" t="s">
        <v>117</v>
      </c>
      <c r="U1123" s="238" t="s">
        <v>5685</v>
      </c>
      <c r="V1123" s="207" t="s">
        <v>485</v>
      </c>
      <c r="W1123" s="207" t="s">
        <v>120</v>
      </c>
      <c r="X1123" s="103">
        <v>81526</v>
      </c>
    </row>
    <row r="1124" spans="1:24" s="57" customFormat="1" ht="15" customHeight="1" x14ac:dyDescent="0.2">
      <c r="A1124" s="173" t="s">
        <v>346</v>
      </c>
      <c r="B1124" s="168" t="s">
        <v>5686</v>
      </c>
      <c r="C1124" s="169" t="s">
        <v>5687</v>
      </c>
      <c r="D1124" s="170" t="str">
        <f t="shared" si="56"/>
        <v>EL453226-ST</v>
      </c>
      <c r="E1124" s="171" t="s">
        <v>5688</v>
      </c>
      <c r="F1124" s="171" t="s">
        <v>113</v>
      </c>
      <c r="G1124" s="171" t="s">
        <v>114</v>
      </c>
      <c r="H1124" s="172">
        <v>12.5</v>
      </c>
      <c r="I1124" s="125">
        <v>12.5</v>
      </c>
      <c r="J1124" s="126">
        <v>12.5</v>
      </c>
      <c r="K1124" s="197">
        <v>12.5</v>
      </c>
      <c r="L1124" s="247">
        <f t="shared" si="57"/>
        <v>0</v>
      </c>
      <c r="M1124" s="214">
        <v>24.99</v>
      </c>
      <c r="N1124" s="215">
        <v>1</v>
      </c>
      <c r="O1124" s="215"/>
      <c r="P1124" s="216"/>
      <c r="Q1124" s="217"/>
      <c r="R1124" s="218"/>
      <c r="S1124" s="215">
        <v>889851236246</v>
      </c>
      <c r="T1124" s="207" t="s">
        <v>117</v>
      </c>
      <c r="U1124" s="238" t="s">
        <v>5689</v>
      </c>
      <c r="V1124" s="207" t="s">
        <v>5690</v>
      </c>
      <c r="W1124" s="207" t="s">
        <v>120</v>
      </c>
      <c r="X1124" s="103">
        <v>81527</v>
      </c>
    </row>
    <row r="1125" spans="1:24" s="57" customFormat="1" ht="15" customHeight="1" x14ac:dyDescent="0.2">
      <c r="A1125" s="173" t="s">
        <v>346</v>
      </c>
      <c r="B1125" s="168" t="s">
        <v>5691</v>
      </c>
      <c r="C1125" s="169" t="s">
        <v>5692</v>
      </c>
      <c r="D1125" s="170" t="str">
        <f t="shared" si="56"/>
        <v>EL453352-ST</v>
      </c>
      <c r="E1125" s="171" t="s">
        <v>5693</v>
      </c>
      <c r="F1125" s="171" t="s">
        <v>113</v>
      </c>
      <c r="G1125" s="171" t="s">
        <v>114</v>
      </c>
      <c r="H1125" s="172">
        <v>12.5</v>
      </c>
      <c r="I1125" s="125">
        <v>12.5</v>
      </c>
      <c r="J1125" s="126">
        <v>12.5</v>
      </c>
      <c r="K1125" s="197">
        <v>12.5</v>
      </c>
      <c r="L1125" s="247">
        <f t="shared" si="57"/>
        <v>0</v>
      </c>
      <c r="M1125" s="214">
        <v>24.99</v>
      </c>
      <c r="N1125" s="215">
        <v>3</v>
      </c>
      <c r="O1125" s="215">
        <v>12</v>
      </c>
      <c r="P1125" s="216"/>
      <c r="Q1125" s="217"/>
      <c r="R1125" s="218"/>
      <c r="S1125" s="215">
        <v>889851226834</v>
      </c>
      <c r="T1125" s="207" t="s">
        <v>117</v>
      </c>
      <c r="U1125" s="238" t="s">
        <v>5694</v>
      </c>
      <c r="V1125" s="207" t="s">
        <v>1416</v>
      </c>
      <c r="W1125" s="207" t="s">
        <v>120</v>
      </c>
      <c r="X1125" s="103">
        <v>82471</v>
      </c>
    </row>
    <row r="1126" spans="1:24" s="57" customFormat="1" ht="15" customHeight="1" x14ac:dyDescent="0.2">
      <c r="A1126" s="173" t="s">
        <v>346</v>
      </c>
      <c r="B1126" s="168" t="s">
        <v>5695</v>
      </c>
      <c r="C1126" s="169" t="s">
        <v>5696</v>
      </c>
      <c r="D1126" s="170" t="str">
        <f t="shared" si="56"/>
        <v>EL453353-ST</v>
      </c>
      <c r="E1126" s="171" t="s">
        <v>5697</v>
      </c>
      <c r="F1126" s="171" t="s">
        <v>113</v>
      </c>
      <c r="G1126" s="171" t="s">
        <v>114</v>
      </c>
      <c r="H1126" s="172">
        <v>12.5</v>
      </c>
      <c r="I1126" s="125">
        <v>12.5</v>
      </c>
      <c r="J1126" s="126">
        <v>12.5</v>
      </c>
      <c r="K1126" s="197">
        <v>12.5</v>
      </c>
      <c r="L1126" s="247">
        <f t="shared" si="57"/>
        <v>0</v>
      </c>
      <c r="M1126" s="214">
        <v>24.99</v>
      </c>
      <c r="N1126" s="215">
        <v>3</v>
      </c>
      <c r="O1126" s="215">
        <v>12</v>
      </c>
      <c r="P1126" s="216"/>
      <c r="Q1126" s="217"/>
      <c r="R1126" s="218"/>
      <c r="S1126" s="215">
        <v>889851226889</v>
      </c>
      <c r="T1126" s="207" t="s">
        <v>117</v>
      </c>
      <c r="U1126" s="238" t="s">
        <v>5698</v>
      </c>
      <c r="V1126" s="207" t="s">
        <v>2804</v>
      </c>
      <c r="W1126" s="207" t="s">
        <v>120</v>
      </c>
      <c r="X1126" s="103">
        <v>82472</v>
      </c>
    </row>
    <row r="1127" spans="1:24" s="57" customFormat="1" ht="15" customHeight="1" x14ac:dyDescent="0.2">
      <c r="A1127" s="173" t="s">
        <v>346</v>
      </c>
      <c r="B1127" s="168" t="s">
        <v>5699</v>
      </c>
      <c r="C1127" s="169" t="s">
        <v>5700</v>
      </c>
      <c r="D1127" s="170" t="str">
        <f t="shared" si="56"/>
        <v>EL453357-ST</v>
      </c>
      <c r="E1127" s="171" t="s">
        <v>5701</v>
      </c>
      <c r="F1127" s="171" t="s">
        <v>113</v>
      </c>
      <c r="G1127" s="171" t="s">
        <v>114</v>
      </c>
      <c r="H1127" s="172">
        <v>12.5</v>
      </c>
      <c r="I1127" s="125">
        <v>12.5</v>
      </c>
      <c r="J1127" s="126">
        <v>12.5</v>
      </c>
      <c r="K1127" s="197">
        <v>12.5</v>
      </c>
      <c r="L1127" s="247">
        <f t="shared" si="57"/>
        <v>0</v>
      </c>
      <c r="M1127" s="214">
        <v>24.99</v>
      </c>
      <c r="N1127" s="215">
        <v>3</v>
      </c>
      <c r="O1127" s="215">
        <v>12</v>
      </c>
      <c r="P1127" s="216"/>
      <c r="Q1127" s="217"/>
      <c r="R1127" s="218"/>
      <c r="S1127" s="215">
        <v>889851228876</v>
      </c>
      <c r="T1127" s="207" t="s">
        <v>117</v>
      </c>
      <c r="U1127" s="238" t="s">
        <v>5702</v>
      </c>
      <c r="V1127" s="207" t="s">
        <v>5703</v>
      </c>
      <c r="W1127" s="207" t="s">
        <v>120</v>
      </c>
      <c r="X1127" s="103">
        <v>82473</v>
      </c>
    </row>
    <row r="1128" spans="1:24" s="57" customFormat="1" ht="15" customHeight="1" x14ac:dyDescent="0.2">
      <c r="A1128" s="173" t="s">
        <v>346</v>
      </c>
      <c r="B1128" s="168" t="s">
        <v>5704</v>
      </c>
      <c r="C1128" s="169" t="s">
        <v>5705</v>
      </c>
      <c r="D1128" s="170" t="str">
        <f t="shared" si="56"/>
        <v>EL453358-ST</v>
      </c>
      <c r="E1128" s="171" t="s">
        <v>5706</v>
      </c>
      <c r="F1128" s="171" t="s">
        <v>113</v>
      </c>
      <c r="G1128" s="171" t="s">
        <v>114</v>
      </c>
      <c r="H1128" s="172">
        <v>12.5</v>
      </c>
      <c r="I1128" s="125">
        <v>12.5</v>
      </c>
      <c r="J1128" s="126">
        <v>12.5</v>
      </c>
      <c r="K1128" s="197">
        <v>12.5</v>
      </c>
      <c r="L1128" s="247">
        <f t="shared" si="57"/>
        <v>0</v>
      </c>
      <c r="M1128" s="214">
        <v>24.99</v>
      </c>
      <c r="N1128" s="215">
        <v>3</v>
      </c>
      <c r="O1128" s="215">
        <v>12</v>
      </c>
      <c r="P1128" s="216"/>
      <c r="Q1128" s="217"/>
      <c r="R1128" s="218"/>
      <c r="S1128" s="215" t="s">
        <v>5707</v>
      </c>
      <c r="T1128" s="207" t="s">
        <v>117</v>
      </c>
      <c r="U1128" s="238" t="s">
        <v>5708</v>
      </c>
      <c r="V1128" s="207" t="s">
        <v>5709</v>
      </c>
      <c r="W1128" s="207" t="s">
        <v>120</v>
      </c>
      <c r="X1128" s="103">
        <v>82474</v>
      </c>
    </row>
    <row r="1129" spans="1:24" s="57" customFormat="1" ht="15" customHeight="1" x14ac:dyDescent="0.2">
      <c r="A1129" s="173" t="s">
        <v>346</v>
      </c>
      <c r="B1129" s="168" t="s">
        <v>5710</v>
      </c>
      <c r="C1129" s="169" t="s">
        <v>5711</v>
      </c>
      <c r="D1129" s="170" t="str">
        <f t="shared" si="56"/>
        <v>EL453359-ST</v>
      </c>
      <c r="E1129" s="171" t="s">
        <v>5712</v>
      </c>
      <c r="F1129" s="171" t="s">
        <v>113</v>
      </c>
      <c r="G1129" s="171" t="s">
        <v>114</v>
      </c>
      <c r="H1129" s="172">
        <v>12.5</v>
      </c>
      <c r="I1129" s="125">
        <v>12.5</v>
      </c>
      <c r="J1129" s="126">
        <v>12.5</v>
      </c>
      <c r="K1129" s="197">
        <v>12.5</v>
      </c>
      <c r="L1129" s="247">
        <f t="shared" si="57"/>
        <v>0</v>
      </c>
      <c r="M1129" s="214">
        <v>24.99</v>
      </c>
      <c r="N1129" s="215">
        <v>3</v>
      </c>
      <c r="O1129" s="215">
        <v>12</v>
      </c>
      <c r="P1129" s="216"/>
      <c r="Q1129" s="217"/>
      <c r="R1129" s="218"/>
      <c r="S1129" s="215" t="s">
        <v>5713</v>
      </c>
      <c r="T1129" s="207" t="s">
        <v>117</v>
      </c>
      <c r="U1129" s="238" t="s">
        <v>5714</v>
      </c>
      <c r="V1129" s="207" t="s">
        <v>5715</v>
      </c>
      <c r="W1129" s="207" t="s">
        <v>120</v>
      </c>
      <c r="X1129" s="103">
        <v>82475</v>
      </c>
    </row>
    <row r="1130" spans="1:24" s="57" customFormat="1" ht="15" customHeight="1" x14ac:dyDescent="0.2">
      <c r="A1130" s="173" t="s">
        <v>346</v>
      </c>
      <c r="B1130" s="168" t="s">
        <v>5716</v>
      </c>
      <c r="C1130" s="169" t="s">
        <v>5717</v>
      </c>
      <c r="D1130" s="170" t="str">
        <f t="shared" ref="D1130:D1161" si="58">HYPERLINK(U1130,C1130)</f>
        <v>EL453467-ST</v>
      </c>
      <c r="E1130" s="171" t="s">
        <v>5718</v>
      </c>
      <c r="F1130" s="171" t="s">
        <v>113</v>
      </c>
      <c r="G1130" s="171" t="s">
        <v>114</v>
      </c>
      <c r="H1130" s="172">
        <v>9.99</v>
      </c>
      <c r="I1130" s="125"/>
      <c r="J1130" s="126"/>
      <c r="K1130" s="197">
        <v>9.99</v>
      </c>
      <c r="L1130" s="247">
        <f t="shared" si="57"/>
        <v>9.99</v>
      </c>
      <c r="M1130" s="214">
        <v>19.989999999999998</v>
      </c>
      <c r="N1130" s="215">
        <v>3</v>
      </c>
      <c r="O1130" s="215"/>
      <c r="P1130" s="216"/>
      <c r="Q1130" s="217"/>
      <c r="R1130" s="218"/>
      <c r="S1130" s="215">
        <v>889851285220</v>
      </c>
      <c r="T1130" s="207" t="s">
        <v>117</v>
      </c>
      <c r="U1130" s="238" t="s">
        <v>5719</v>
      </c>
      <c r="V1130" s="207"/>
      <c r="W1130" s="207" t="s">
        <v>120</v>
      </c>
      <c r="X1130" s="103">
        <v>86207</v>
      </c>
    </row>
    <row r="1131" spans="1:24" s="57" customFormat="1" ht="15" customHeight="1" x14ac:dyDescent="0.2">
      <c r="A1131" s="173" t="s">
        <v>346</v>
      </c>
      <c r="B1131" s="168" t="s">
        <v>5720</v>
      </c>
      <c r="C1131" s="168" t="s">
        <v>5721</v>
      </c>
      <c r="D1131" s="170" t="str">
        <f t="shared" si="58"/>
        <v>EL453473-ST</v>
      </c>
      <c r="E1131" s="171" t="s">
        <v>5722</v>
      </c>
      <c r="F1131" s="171" t="s">
        <v>113</v>
      </c>
      <c r="G1131" s="174" t="s">
        <v>114</v>
      </c>
      <c r="H1131" s="172">
        <v>12.5</v>
      </c>
      <c r="I1131" s="125"/>
      <c r="J1131" s="126"/>
      <c r="K1131" s="197">
        <v>12.5</v>
      </c>
      <c r="L1131" s="247">
        <f t="shared" si="57"/>
        <v>12.5</v>
      </c>
      <c r="M1131" s="214">
        <v>24.99</v>
      </c>
      <c r="N1131" s="215">
        <v>3</v>
      </c>
      <c r="O1131" s="215"/>
      <c r="P1131" s="216"/>
      <c r="Q1131" s="217"/>
      <c r="R1131" s="218"/>
      <c r="S1131" s="215">
        <v>889851251898</v>
      </c>
      <c r="T1131" s="207" t="s">
        <v>867</v>
      </c>
      <c r="U1131" s="238"/>
      <c r="V1131" s="207"/>
      <c r="W1131" s="207" t="s">
        <v>120</v>
      </c>
      <c r="X1131" s="103" t="e">
        <v>#N/A</v>
      </c>
    </row>
    <row r="1132" spans="1:24" s="57" customFormat="1" ht="15" customHeight="1" x14ac:dyDescent="0.2">
      <c r="A1132" s="173" t="s">
        <v>346</v>
      </c>
      <c r="B1132" s="168" t="s">
        <v>5723</v>
      </c>
      <c r="C1132" s="168" t="s">
        <v>5724</v>
      </c>
      <c r="D1132" s="170" t="str">
        <f t="shared" si="58"/>
        <v>EL453475-ST</v>
      </c>
      <c r="E1132" s="171" t="s">
        <v>5725</v>
      </c>
      <c r="F1132" s="171" t="s">
        <v>113</v>
      </c>
      <c r="G1132" s="174" t="s">
        <v>114</v>
      </c>
      <c r="H1132" s="172">
        <v>14.99</v>
      </c>
      <c r="I1132" s="125"/>
      <c r="J1132" s="126"/>
      <c r="K1132" s="197">
        <v>14.99</v>
      </c>
      <c r="L1132" s="247">
        <f t="shared" si="57"/>
        <v>14.99</v>
      </c>
      <c r="M1132" s="214">
        <v>29.99</v>
      </c>
      <c r="N1132" s="215">
        <v>1</v>
      </c>
      <c r="O1132" s="215"/>
      <c r="P1132" s="216"/>
      <c r="Q1132" s="217"/>
      <c r="R1132" s="218"/>
      <c r="S1132" s="215">
        <v>889851252062</v>
      </c>
      <c r="T1132" s="207" t="s">
        <v>198</v>
      </c>
      <c r="U1132" s="238"/>
      <c r="V1132" s="207"/>
      <c r="W1132" s="207" t="s">
        <v>120</v>
      </c>
      <c r="X1132" s="103" t="e">
        <v>#N/A</v>
      </c>
    </row>
    <row r="1133" spans="1:24" s="57" customFormat="1" ht="15" customHeight="1" x14ac:dyDescent="0.2">
      <c r="A1133" s="173" t="s">
        <v>346</v>
      </c>
      <c r="B1133" s="168" t="s">
        <v>5726</v>
      </c>
      <c r="C1133" s="168" t="s">
        <v>5727</v>
      </c>
      <c r="D1133" s="170" t="str">
        <f t="shared" si="58"/>
        <v>EL453483-ST</v>
      </c>
      <c r="E1133" s="192" t="s">
        <v>5728</v>
      </c>
      <c r="F1133" s="171" t="s">
        <v>113</v>
      </c>
      <c r="G1133" s="174" t="s">
        <v>114</v>
      </c>
      <c r="H1133" s="172">
        <v>12.5</v>
      </c>
      <c r="I1133" s="125"/>
      <c r="J1133" s="126"/>
      <c r="K1133" s="197">
        <v>12.5</v>
      </c>
      <c r="L1133" s="247">
        <f t="shared" si="57"/>
        <v>12.5</v>
      </c>
      <c r="M1133" s="214">
        <v>24.99</v>
      </c>
      <c r="N1133" s="215">
        <v>1</v>
      </c>
      <c r="O1133" s="215"/>
      <c r="P1133" s="216"/>
      <c r="Q1133" s="217"/>
      <c r="R1133" s="218"/>
      <c r="S1133" s="215">
        <v>889851252017</v>
      </c>
      <c r="T1133" s="207" t="s">
        <v>350</v>
      </c>
      <c r="U1133" s="239"/>
      <c r="V1133" s="207"/>
      <c r="W1133" s="207" t="s">
        <v>120</v>
      </c>
      <c r="X1133" s="33" t="e">
        <v>#N/A</v>
      </c>
    </row>
    <row r="1134" spans="1:24" s="57" customFormat="1" ht="15" customHeight="1" x14ac:dyDescent="0.2">
      <c r="A1134" s="173" t="s">
        <v>346</v>
      </c>
      <c r="B1134" s="168" t="s">
        <v>5729</v>
      </c>
      <c r="C1134" s="168" t="s">
        <v>5730</v>
      </c>
      <c r="D1134" s="170" t="str">
        <f t="shared" si="58"/>
        <v>EL453489-ST</v>
      </c>
      <c r="E1134" s="192" t="s">
        <v>5731</v>
      </c>
      <c r="F1134" s="171" t="s">
        <v>132</v>
      </c>
      <c r="G1134" s="174" t="s">
        <v>243</v>
      </c>
      <c r="H1134" s="172">
        <v>19.989999999999998</v>
      </c>
      <c r="I1134" s="125"/>
      <c r="J1134" s="126"/>
      <c r="K1134" s="197">
        <v>19.989999999999998</v>
      </c>
      <c r="L1134" s="247">
        <f t="shared" si="57"/>
        <v>19.989999999999998</v>
      </c>
      <c r="M1134" s="214">
        <v>39.99</v>
      </c>
      <c r="N1134" s="215">
        <v>1</v>
      </c>
      <c r="O1134" s="215"/>
      <c r="P1134" s="216"/>
      <c r="Q1134" s="217"/>
      <c r="R1134" s="218"/>
      <c r="S1134" s="215">
        <v>889851263907</v>
      </c>
      <c r="T1134" s="207" t="s">
        <v>350</v>
      </c>
      <c r="U1134" s="239"/>
      <c r="V1134" s="207"/>
      <c r="W1134" s="207" t="s">
        <v>120</v>
      </c>
      <c r="X1134" s="33" t="e">
        <v>#N/A</v>
      </c>
    </row>
    <row r="1135" spans="1:24" s="57" customFormat="1" ht="15" customHeight="1" x14ac:dyDescent="0.2">
      <c r="A1135" s="173" t="s">
        <v>346</v>
      </c>
      <c r="B1135" s="168" t="s">
        <v>5732</v>
      </c>
      <c r="C1135" s="169" t="s">
        <v>5733</v>
      </c>
      <c r="D1135" s="170" t="str">
        <f t="shared" si="58"/>
        <v>EL453490-ST</v>
      </c>
      <c r="E1135" s="171" t="s">
        <v>5734</v>
      </c>
      <c r="F1135" s="171" t="s">
        <v>132</v>
      </c>
      <c r="G1135" s="174" t="s">
        <v>1413</v>
      </c>
      <c r="H1135" s="172">
        <v>19.989999999999998</v>
      </c>
      <c r="I1135" s="125"/>
      <c r="J1135" s="126"/>
      <c r="K1135" s="197">
        <v>19.989999999999998</v>
      </c>
      <c r="L1135" s="247">
        <f t="shared" si="57"/>
        <v>19.989999999999998</v>
      </c>
      <c r="M1135" s="214">
        <v>39.99</v>
      </c>
      <c r="N1135" s="215">
        <v>1</v>
      </c>
      <c r="O1135" s="215"/>
      <c r="P1135" s="216"/>
      <c r="Q1135" s="217"/>
      <c r="R1135" s="218"/>
      <c r="S1135" s="215">
        <v>889851263914</v>
      </c>
      <c r="T1135" s="207" t="s">
        <v>867</v>
      </c>
      <c r="U1135" s="238" t="s">
        <v>5735</v>
      </c>
      <c r="V1135" s="207" t="s">
        <v>1687</v>
      </c>
      <c r="W1135" s="207" t="s">
        <v>120</v>
      </c>
      <c r="X1135" s="103">
        <v>88125</v>
      </c>
    </row>
    <row r="1136" spans="1:24" s="57" customFormat="1" ht="15" customHeight="1" x14ac:dyDescent="0.2">
      <c r="A1136" s="173" t="s">
        <v>346</v>
      </c>
      <c r="B1136" s="168" t="s">
        <v>5736</v>
      </c>
      <c r="C1136" s="168" t="s">
        <v>5737</v>
      </c>
      <c r="D1136" s="170" t="str">
        <f t="shared" si="58"/>
        <v>EL453491-ST</v>
      </c>
      <c r="E1136" s="192" t="s">
        <v>5738</v>
      </c>
      <c r="F1136" s="171" t="s">
        <v>132</v>
      </c>
      <c r="G1136" s="174" t="s">
        <v>2885</v>
      </c>
      <c r="H1136" s="172">
        <v>19.989999999999998</v>
      </c>
      <c r="I1136" s="125"/>
      <c r="J1136" s="126"/>
      <c r="K1136" s="197">
        <v>19.989999999999998</v>
      </c>
      <c r="L1136" s="247">
        <f t="shared" si="57"/>
        <v>19.989999999999998</v>
      </c>
      <c r="M1136" s="214">
        <v>39.99</v>
      </c>
      <c r="N1136" s="215">
        <v>1</v>
      </c>
      <c r="O1136" s="215"/>
      <c r="P1136" s="216"/>
      <c r="Q1136" s="217"/>
      <c r="R1136" s="218"/>
      <c r="S1136" s="215">
        <v>889851263921</v>
      </c>
      <c r="T1136" s="207" t="s">
        <v>350</v>
      </c>
      <c r="U1136" s="239"/>
      <c r="V1136" s="207"/>
      <c r="W1136" s="207" t="s">
        <v>120</v>
      </c>
      <c r="X1136" s="33" t="e">
        <v>#N/A</v>
      </c>
    </row>
    <row r="1137" spans="1:24" s="57" customFormat="1" ht="15" customHeight="1" x14ac:dyDescent="0.2">
      <c r="A1137" s="173" t="s">
        <v>346</v>
      </c>
      <c r="B1137" s="168" t="s">
        <v>5739</v>
      </c>
      <c r="C1137" s="169" t="s">
        <v>5740</v>
      </c>
      <c r="D1137" s="170" t="str">
        <f t="shared" si="58"/>
        <v>EL453492-ST</v>
      </c>
      <c r="E1137" s="171" t="s">
        <v>5741</v>
      </c>
      <c r="F1137" s="171" t="s">
        <v>132</v>
      </c>
      <c r="G1137" s="174" t="s">
        <v>851</v>
      </c>
      <c r="H1137" s="172">
        <v>19.989999999999998</v>
      </c>
      <c r="I1137" s="125"/>
      <c r="J1137" s="126"/>
      <c r="K1137" s="197">
        <v>19.989999999999998</v>
      </c>
      <c r="L1137" s="247">
        <f t="shared" si="57"/>
        <v>19.989999999999998</v>
      </c>
      <c r="M1137" s="214">
        <v>39.99</v>
      </c>
      <c r="N1137" s="215">
        <v>1</v>
      </c>
      <c r="O1137" s="215"/>
      <c r="P1137" s="216"/>
      <c r="Q1137" s="217"/>
      <c r="R1137" s="218"/>
      <c r="S1137" s="215">
        <v>889851263938</v>
      </c>
      <c r="T1137" s="207" t="s">
        <v>350</v>
      </c>
      <c r="U1137" s="239"/>
      <c r="V1137" s="207"/>
      <c r="W1137" s="207" t="s">
        <v>120</v>
      </c>
      <c r="X1137" s="33" t="e">
        <v>#N/A</v>
      </c>
    </row>
    <row r="1138" spans="1:24" s="57" customFormat="1" ht="15" customHeight="1" x14ac:dyDescent="0.2">
      <c r="A1138" s="173" t="s">
        <v>346</v>
      </c>
      <c r="B1138" s="168" t="s">
        <v>5742</v>
      </c>
      <c r="C1138" s="168" t="s">
        <v>5743</v>
      </c>
      <c r="D1138" s="170" t="str">
        <f t="shared" si="58"/>
        <v>EL453494-ST</v>
      </c>
      <c r="E1138" s="171" t="s">
        <v>5744</v>
      </c>
      <c r="F1138" s="171" t="s">
        <v>132</v>
      </c>
      <c r="G1138" s="174" t="s">
        <v>207</v>
      </c>
      <c r="H1138" s="172">
        <v>19.989999999999998</v>
      </c>
      <c r="I1138" s="125"/>
      <c r="J1138" s="126"/>
      <c r="K1138" s="197">
        <v>19.989999999999998</v>
      </c>
      <c r="L1138" s="247">
        <f t="shared" si="57"/>
        <v>19.989999999999998</v>
      </c>
      <c r="M1138" s="214">
        <v>39.99</v>
      </c>
      <c r="N1138" s="215">
        <v>1</v>
      </c>
      <c r="O1138" s="215"/>
      <c r="P1138" s="216"/>
      <c r="Q1138" s="217"/>
      <c r="R1138" s="218"/>
      <c r="S1138" s="215">
        <v>889851263952</v>
      </c>
      <c r="T1138" s="207" t="s">
        <v>1673</v>
      </c>
      <c r="U1138" s="239"/>
      <c r="V1138" s="207"/>
      <c r="W1138" s="207" t="s">
        <v>120</v>
      </c>
      <c r="X1138" s="33" t="e">
        <v>#N/A</v>
      </c>
    </row>
    <row r="1139" spans="1:24" s="57" customFormat="1" ht="15" customHeight="1" x14ac:dyDescent="0.2">
      <c r="A1139" s="173" t="s">
        <v>346</v>
      </c>
      <c r="B1139" s="168" t="s">
        <v>5745</v>
      </c>
      <c r="C1139" s="168" t="s">
        <v>5746</v>
      </c>
      <c r="D1139" s="170" t="str">
        <f t="shared" si="58"/>
        <v>EL453496-ST</v>
      </c>
      <c r="E1139" s="171" t="s">
        <v>5747</v>
      </c>
      <c r="F1139" s="171" t="s">
        <v>132</v>
      </c>
      <c r="G1139" s="174" t="s">
        <v>183</v>
      </c>
      <c r="H1139" s="172">
        <v>19.989999999999998</v>
      </c>
      <c r="I1139" s="125"/>
      <c r="J1139" s="126"/>
      <c r="K1139" s="197">
        <v>19.989999999999998</v>
      </c>
      <c r="L1139" s="247">
        <f t="shared" si="57"/>
        <v>19.989999999999998</v>
      </c>
      <c r="M1139" s="214">
        <v>39.99</v>
      </c>
      <c r="N1139" s="215">
        <v>1</v>
      </c>
      <c r="O1139" s="215"/>
      <c r="P1139" s="216"/>
      <c r="Q1139" s="217"/>
      <c r="R1139" s="218"/>
      <c r="S1139" s="215">
        <v>889851263976</v>
      </c>
      <c r="T1139" s="207" t="s">
        <v>1673</v>
      </c>
      <c r="U1139" s="239"/>
      <c r="V1139" s="207"/>
      <c r="W1139" s="207" t="s">
        <v>120</v>
      </c>
      <c r="X1139" s="33" t="e">
        <v>#N/A</v>
      </c>
    </row>
    <row r="1140" spans="1:24" s="57" customFormat="1" ht="15" customHeight="1" x14ac:dyDescent="0.2">
      <c r="A1140" s="173" t="s">
        <v>346</v>
      </c>
      <c r="B1140" s="168" t="s">
        <v>5748</v>
      </c>
      <c r="C1140" s="169" t="s">
        <v>5749</v>
      </c>
      <c r="D1140" s="157" t="s">
        <v>5750</v>
      </c>
      <c r="E1140" s="171" t="s">
        <v>5751</v>
      </c>
      <c r="F1140" s="171" t="s">
        <v>132</v>
      </c>
      <c r="G1140" s="171" t="s">
        <v>866</v>
      </c>
      <c r="H1140" s="175"/>
      <c r="I1140" s="127"/>
      <c r="J1140" s="126"/>
      <c r="K1140" s="197">
        <v>14.99</v>
      </c>
      <c r="L1140" s="250"/>
      <c r="M1140" s="223">
        <v>29.99</v>
      </c>
      <c r="N1140" s="224">
        <v>3</v>
      </c>
      <c r="O1140" s="224"/>
      <c r="P1140" s="216"/>
      <c r="Q1140" s="225"/>
      <c r="R1140" s="218"/>
      <c r="S1140" s="226">
        <v>889851318232</v>
      </c>
      <c r="T1140" s="171" t="s">
        <v>198</v>
      </c>
      <c r="U1140" s="236"/>
      <c r="V1140" s="232"/>
      <c r="W1140" s="171" t="s">
        <v>120</v>
      </c>
      <c r="X1140" s="103"/>
    </row>
    <row r="1141" spans="1:24" s="57" customFormat="1" ht="15" customHeight="1" x14ac:dyDescent="0.2">
      <c r="A1141" s="173" t="s">
        <v>346</v>
      </c>
      <c r="B1141" s="168" t="s">
        <v>5752</v>
      </c>
      <c r="C1141" s="168" t="s">
        <v>5753</v>
      </c>
      <c r="D1141" s="170" t="str">
        <f t="shared" ref="D1141:D1147" si="59">HYPERLINK(U1141,C1141)</f>
        <v>EL453509AD-L</v>
      </c>
      <c r="E1141" s="171" t="s">
        <v>5754</v>
      </c>
      <c r="F1141" s="171" t="s">
        <v>132</v>
      </c>
      <c r="G1141" s="174" t="s">
        <v>5755</v>
      </c>
      <c r="H1141" s="172">
        <v>14.99</v>
      </c>
      <c r="I1141" s="125"/>
      <c r="J1141" s="126"/>
      <c r="K1141" s="197">
        <v>14.99</v>
      </c>
      <c r="L1141" s="247">
        <f t="shared" ref="L1141:L1147" si="60">K1141-J1141</f>
        <v>14.99</v>
      </c>
      <c r="M1141" s="214">
        <v>29.99</v>
      </c>
      <c r="N1141" s="215">
        <v>1</v>
      </c>
      <c r="O1141" s="215"/>
      <c r="P1141" s="216"/>
      <c r="Q1141" s="217"/>
      <c r="R1141" s="218"/>
      <c r="S1141" s="215">
        <v>889851303214</v>
      </c>
      <c r="T1141" s="207" t="s">
        <v>1673</v>
      </c>
      <c r="U1141" s="239"/>
      <c r="V1141" s="207"/>
      <c r="W1141" s="207" t="s">
        <v>120</v>
      </c>
      <c r="X1141" s="33" t="e">
        <v>#N/A</v>
      </c>
    </row>
    <row r="1142" spans="1:24" s="57" customFormat="1" ht="15" customHeight="1" x14ac:dyDescent="0.2">
      <c r="A1142" s="173" t="s">
        <v>346</v>
      </c>
      <c r="B1142" s="168" t="s">
        <v>5756</v>
      </c>
      <c r="C1142" s="168" t="s">
        <v>5757</v>
      </c>
      <c r="D1142" s="170" t="str">
        <f t="shared" si="59"/>
        <v>EL453509AD-M</v>
      </c>
      <c r="E1142" s="171" t="s">
        <v>5758</v>
      </c>
      <c r="F1142" s="171" t="s">
        <v>132</v>
      </c>
      <c r="G1142" s="174" t="s">
        <v>5755</v>
      </c>
      <c r="H1142" s="172">
        <v>14.99</v>
      </c>
      <c r="I1142" s="125"/>
      <c r="J1142" s="126"/>
      <c r="K1142" s="197">
        <v>14.99</v>
      </c>
      <c r="L1142" s="247">
        <f t="shared" si="60"/>
        <v>14.99</v>
      </c>
      <c r="M1142" s="214">
        <v>29.99</v>
      </c>
      <c r="N1142" s="215">
        <v>1</v>
      </c>
      <c r="O1142" s="215"/>
      <c r="P1142" s="216"/>
      <c r="Q1142" s="217"/>
      <c r="R1142" s="218"/>
      <c r="S1142" s="215">
        <v>889851265192</v>
      </c>
      <c r="T1142" s="207" t="s">
        <v>1673</v>
      </c>
      <c r="U1142" s="239"/>
      <c r="V1142" s="207"/>
      <c r="W1142" s="207" t="s">
        <v>120</v>
      </c>
      <c r="X1142" s="33" t="e">
        <v>#N/A</v>
      </c>
    </row>
    <row r="1143" spans="1:24" s="57" customFormat="1" ht="15" customHeight="1" x14ac:dyDescent="0.2">
      <c r="A1143" s="173" t="s">
        <v>346</v>
      </c>
      <c r="B1143" s="168" t="s">
        <v>5759</v>
      </c>
      <c r="C1143" s="168" t="s">
        <v>5760</v>
      </c>
      <c r="D1143" s="170" t="str">
        <f t="shared" si="59"/>
        <v>EL453509AD-S</v>
      </c>
      <c r="E1143" s="171" t="s">
        <v>5761</v>
      </c>
      <c r="F1143" s="171" t="s">
        <v>132</v>
      </c>
      <c r="G1143" s="174" t="s">
        <v>5755</v>
      </c>
      <c r="H1143" s="172">
        <v>14.99</v>
      </c>
      <c r="I1143" s="125"/>
      <c r="J1143" s="126"/>
      <c r="K1143" s="197">
        <v>14.99</v>
      </c>
      <c r="L1143" s="247">
        <f t="shared" si="60"/>
        <v>14.99</v>
      </c>
      <c r="M1143" s="214">
        <v>29.99</v>
      </c>
      <c r="N1143" s="215">
        <v>1</v>
      </c>
      <c r="O1143" s="215"/>
      <c r="P1143" s="216"/>
      <c r="Q1143" s="217"/>
      <c r="R1143" s="218"/>
      <c r="S1143" s="215">
        <v>889851303207</v>
      </c>
      <c r="T1143" s="207" t="s">
        <v>1673</v>
      </c>
      <c r="U1143" s="239"/>
      <c r="V1143" s="207"/>
      <c r="W1143" s="207" t="s">
        <v>120</v>
      </c>
      <c r="X1143" s="33" t="e">
        <v>#N/A</v>
      </c>
    </row>
    <row r="1144" spans="1:24" s="57" customFormat="1" ht="15" customHeight="1" x14ac:dyDescent="0.2">
      <c r="A1144" s="173" t="s">
        <v>346</v>
      </c>
      <c r="B1144" s="168" t="s">
        <v>5762</v>
      </c>
      <c r="C1144" s="168" t="s">
        <v>5763</v>
      </c>
      <c r="D1144" s="170" t="str">
        <f t="shared" si="59"/>
        <v>EL453509AD-XL</v>
      </c>
      <c r="E1144" s="171" t="s">
        <v>5764</v>
      </c>
      <c r="F1144" s="171" t="s">
        <v>132</v>
      </c>
      <c r="G1144" s="174" t="s">
        <v>5755</v>
      </c>
      <c r="H1144" s="172">
        <v>14.99</v>
      </c>
      <c r="I1144" s="125"/>
      <c r="J1144" s="126"/>
      <c r="K1144" s="197">
        <v>14.99</v>
      </c>
      <c r="L1144" s="247">
        <f t="shared" si="60"/>
        <v>14.99</v>
      </c>
      <c r="M1144" s="214">
        <v>29.99</v>
      </c>
      <c r="N1144" s="215">
        <v>1</v>
      </c>
      <c r="O1144" s="215"/>
      <c r="P1144" s="216"/>
      <c r="Q1144" s="217"/>
      <c r="R1144" s="218"/>
      <c r="S1144" s="215">
        <v>889851303221</v>
      </c>
      <c r="T1144" s="207" t="s">
        <v>1673</v>
      </c>
      <c r="U1144" s="239"/>
      <c r="V1144" s="207"/>
      <c r="W1144" s="207" t="s">
        <v>120</v>
      </c>
      <c r="X1144" s="33" t="e">
        <v>#N/A</v>
      </c>
    </row>
    <row r="1145" spans="1:24" s="57" customFormat="1" ht="15" customHeight="1" x14ac:dyDescent="0.2">
      <c r="A1145" s="173" t="s">
        <v>346</v>
      </c>
      <c r="B1145" s="168" t="s">
        <v>5765</v>
      </c>
      <c r="C1145" s="168" t="s">
        <v>5766</v>
      </c>
      <c r="D1145" s="170" t="str">
        <f t="shared" si="59"/>
        <v>EL453509AD-XS</v>
      </c>
      <c r="E1145" s="171" t="s">
        <v>5767</v>
      </c>
      <c r="F1145" s="171" t="s">
        <v>132</v>
      </c>
      <c r="G1145" s="174" t="s">
        <v>5755</v>
      </c>
      <c r="H1145" s="172">
        <v>14.99</v>
      </c>
      <c r="I1145" s="125"/>
      <c r="J1145" s="126"/>
      <c r="K1145" s="197">
        <v>14.99</v>
      </c>
      <c r="L1145" s="247">
        <f t="shared" si="60"/>
        <v>14.99</v>
      </c>
      <c r="M1145" s="214">
        <v>29.99</v>
      </c>
      <c r="N1145" s="215">
        <v>1</v>
      </c>
      <c r="O1145" s="215"/>
      <c r="P1145" s="216"/>
      <c r="Q1145" s="217"/>
      <c r="R1145" s="218"/>
      <c r="S1145" s="215">
        <v>889851303191</v>
      </c>
      <c r="T1145" s="207" t="s">
        <v>1673</v>
      </c>
      <c r="U1145" s="239"/>
      <c r="V1145" s="207"/>
      <c r="W1145" s="207" t="s">
        <v>120</v>
      </c>
      <c r="X1145" s="33" t="e">
        <v>#N/A</v>
      </c>
    </row>
    <row r="1146" spans="1:24" s="57" customFormat="1" ht="15" customHeight="1" x14ac:dyDescent="0.2">
      <c r="A1146" s="173" t="s">
        <v>346</v>
      </c>
      <c r="B1146" s="168" t="s">
        <v>5768</v>
      </c>
      <c r="C1146" s="168" t="s">
        <v>5769</v>
      </c>
      <c r="D1146" s="170" t="str">
        <f t="shared" si="59"/>
        <v>EL453511-ST</v>
      </c>
      <c r="E1146" s="171" t="s">
        <v>5770</v>
      </c>
      <c r="F1146" s="171" t="s">
        <v>132</v>
      </c>
      <c r="G1146" s="174" t="s">
        <v>798</v>
      </c>
      <c r="H1146" s="172">
        <v>34.99</v>
      </c>
      <c r="I1146" s="125"/>
      <c r="J1146" s="126"/>
      <c r="K1146" s="197">
        <v>24.99</v>
      </c>
      <c r="L1146" s="247">
        <f t="shared" si="60"/>
        <v>24.99</v>
      </c>
      <c r="M1146" s="214">
        <v>49.99</v>
      </c>
      <c r="N1146" s="215">
        <v>1</v>
      </c>
      <c r="O1146" s="215"/>
      <c r="P1146" s="216"/>
      <c r="Q1146" s="217"/>
      <c r="R1146" s="218"/>
      <c r="S1146" s="215">
        <v>889851265222</v>
      </c>
      <c r="T1146" s="207" t="s">
        <v>350</v>
      </c>
      <c r="U1146" s="239"/>
      <c r="V1146" s="207"/>
      <c r="W1146" s="207" t="s">
        <v>120</v>
      </c>
      <c r="X1146" s="33" t="e">
        <v>#N/A</v>
      </c>
    </row>
    <row r="1147" spans="1:24" s="57" customFormat="1" ht="15" customHeight="1" x14ac:dyDescent="0.2">
      <c r="A1147" s="173" t="s">
        <v>346</v>
      </c>
      <c r="B1147" s="168" t="s">
        <v>5771</v>
      </c>
      <c r="C1147" s="168" t="s">
        <v>5772</v>
      </c>
      <c r="D1147" s="170" t="str">
        <f t="shared" si="59"/>
        <v>EL453512-ST</v>
      </c>
      <c r="E1147" s="171" t="s">
        <v>5773</v>
      </c>
      <c r="F1147" s="171" t="s">
        <v>132</v>
      </c>
      <c r="G1147" s="174" t="s">
        <v>243</v>
      </c>
      <c r="H1147" s="172">
        <v>12.5</v>
      </c>
      <c r="I1147" s="125"/>
      <c r="J1147" s="126"/>
      <c r="K1147" s="197">
        <v>12.5</v>
      </c>
      <c r="L1147" s="247">
        <f t="shared" si="60"/>
        <v>12.5</v>
      </c>
      <c r="M1147" s="214">
        <v>24.99</v>
      </c>
      <c r="N1147" s="215">
        <v>3</v>
      </c>
      <c r="O1147" s="215"/>
      <c r="P1147" s="216"/>
      <c r="Q1147" s="217"/>
      <c r="R1147" s="218"/>
      <c r="S1147" s="215">
        <v>889851265239</v>
      </c>
      <c r="T1147" s="207" t="s">
        <v>1673</v>
      </c>
      <c r="U1147" s="239"/>
      <c r="V1147" s="207"/>
      <c r="W1147" s="207" t="s">
        <v>120</v>
      </c>
      <c r="X1147" s="33" t="e">
        <v>#N/A</v>
      </c>
    </row>
    <row r="1148" spans="1:24" s="57" customFormat="1" ht="15" customHeight="1" x14ac:dyDescent="0.2">
      <c r="A1148" s="173" t="s">
        <v>346</v>
      </c>
      <c r="B1148" s="168" t="s">
        <v>5774</v>
      </c>
      <c r="C1148" s="169" t="s">
        <v>5775</v>
      </c>
      <c r="D1148" s="157" t="s">
        <v>5776</v>
      </c>
      <c r="E1148" s="171" t="s">
        <v>5777</v>
      </c>
      <c r="F1148" s="171" t="s">
        <v>5778</v>
      </c>
      <c r="G1148" s="171" t="s">
        <v>133</v>
      </c>
      <c r="H1148" s="175"/>
      <c r="I1148" s="127"/>
      <c r="J1148" s="126"/>
      <c r="K1148" s="197">
        <v>24.99</v>
      </c>
      <c r="L1148" s="250"/>
      <c r="M1148" s="223">
        <v>49.99</v>
      </c>
      <c r="N1148" s="224">
        <v>1</v>
      </c>
      <c r="O1148" s="224"/>
      <c r="P1148" s="216"/>
      <c r="Q1148" s="225"/>
      <c r="R1148" s="218"/>
      <c r="S1148" s="226">
        <v>889851318386</v>
      </c>
      <c r="T1148" s="171" t="s">
        <v>198</v>
      </c>
      <c r="U1148" s="236"/>
      <c r="V1148" s="232"/>
      <c r="W1148" s="171" t="s">
        <v>120</v>
      </c>
      <c r="X1148" s="103"/>
    </row>
    <row r="1149" spans="1:24" s="57" customFormat="1" ht="15" customHeight="1" x14ac:dyDescent="0.2">
      <c r="A1149" s="173" t="s">
        <v>346</v>
      </c>
      <c r="B1149" s="168" t="s">
        <v>5779</v>
      </c>
      <c r="C1149" s="169" t="s">
        <v>5780</v>
      </c>
      <c r="D1149" s="157" t="s">
        <v>5781</v>
      </c>
      <c r="E1149" s="171" t="s">
        <v>5782</v>
      </c>
      <c r="F1149" s="171" t="s">
        <v>132</v>
      </c>
      <c r="G1149" s="171" t="s">
        <v>866</v>
      </c>
      <c r="H1149" s="175"/>
      <c r="I1149" s="127"/>
      <c r="J1149" s="126"/>
      <c r="K1149" s="197">
        <v>12.5</v>
      </c>
      <c r="L1149" s="250">
        <f t="shared" ref="L1149:L1191" si="61">K1149-J1149</f>
        <v>12.5</v>
      </c>
      <c r="M1149" s="223">
        <v>49.99</v>
      </c>
      <c r="N1149" s="224">
        <v>3</v>
      </c>
      <c r="O1149" s="224"/>
      <c r="P1149" s="216"/>
      <c r="Q1149" s="225"/>
      <c r="R1149" s="218"/>
      <c r="S1149" s="226">
        <v>889851318461</v>
      </c>
      <c r="T1149" s="171" t="s">
        <v>198</v>
      </c>
      <c r="U1149" s="236"/>
      <c r="V1149" s="232"/>
      <c r="W1149" s="171" t="s">
        <v>120</v>
      </c>
      <c r="X1149" s="103"/>
    </row>
    <row r="1150" spans="1:24" s="57" customFormat="1" ht="15" customHeight="1" x14ac:dyDescent="0.2">
      <c r="A1150" s="173" t="s">
        <v>346</v>
      </c>
      <c r="B1150" s="168" t="s">
        <v>5783</v>
      </c>
      <c r="C1150" s="168" t="s">
        <v>5784</v>
      </c>
      <c r="D1150" s="170" t="str">
        <f t="shared" ref="D1150:D1191" si="62">HYPERLINK(U1150,C1150)</f>
        <v>EL453529-ST</v>
      </c>
      <c r="E1150" s="171" t="s">
        <v>5785</v>
      </c>
      <c r="F1150" s="171" t="s">
        <v>113</v>
      </c>
      <c r="G1150" s="174" t="s">
        <v>114</v>
      </c>
      <c r="H1150" s="172">
        <v>12.5</v>
      </c>
      <c r="I1150" s="125"/>
      <c r="J1150" s="126"/>
      <c r="K1150" s="197">
        <v>12.5</v>
      </c>
      <c r="L1150" s="247">
        <f t="shared" si="61"/>
        <v>12.5</v>
      </c>
      <c r="M1150" s="214">
        <v>24.99</v>
      </c>
      <c r="N1150" s="215">
        <v>1</v>
      </c>
      <c r="O1150" s="215"/>
      <c r="P1150" s="216"/>
      <c r="Q1150" s="217"/>
      <c r="R1150" s="218"/>
      <c r="S1150" s="215">
        <v>889851265512</v>
      </c>
      <c r="T1150" s="207" t="s">
        <v>867</v>
      </c>
      <c r="U1150" s="238"/>
      <c r="V1150" s="207"/>
      <c r="W1150" s="207" t="s">
        <v>120</v>
      </c>
      <c r="X1150" s="103" t="e">
        <v>#N/A</v>
      </c>
    </row>
    <row r="1151" spans="1:24" s="57" customFormat="1" ht="15" customHeight="1" x14ac:dyDescent="0.2">
      <c r="A1151" s="173" t="s">
        <v>346</v>
      </c>
      <c r="B1151" s="168" t="s">
        <v>5786</v>
      </c>
      <c r="C1151" s="168" t="s">
        <v>5787</v>
      </c>
      <c r="D1151" s="170" t="str">
        <f t="shared" si="62"/>
        <v>EL453533-ST</v>
      </c>
      <c r="E1151" s="171" t="s">
        <v>5788</v>
      </c>
      <c r="F1151" s="171" t="s">
        <v>113</v>
      </c>
      <c r="G1151" s="174" t="s">
        <v>114</v>
      </c>
      <c r="H1151" s="172">
        <v>17.5</v>
      </c>
      <c r="I1151" s="125"/>
      <c r="J1151" s="126"/>
      <c r="K1151" s="197">
        <v>17.5</v>
      </c>
      <c r="L1151" s="247">
        <f t="shared" si="61"/>
        <v>17.5</v>
      </c>
      <c r="M1151" s="214">
        <v>34.99</v>
      </c>
      <c r="N1151" s="215">
        <v>1</v>
      </c>
      <c r="O1151" s="215"/>
      <c r="P1151" s="216"/>
      <c r="Q1151" s="217"/>
      <c r="R1151" s="218"/>
      <c r="S1151" s="215">
        <v>889851265574</v>
      </c>
      <c r="T1151" s="207" t="s">
        <v>867</v>
      </c>
      <c r="U1151" s="238"/>
      <c r="V1151" s="207"/>
      <c r="W1151" s="207" t="s">
        <v>120</v>
      </c>
      <c r="X1151" s="103" t="e">
        <v>#N/A</v>
      </c>
    </row>
    <row r="1152" spans="1:24" s="57" customFormat="1" ht="15" customHeight="1" x14ac:dyDescent="0.2">
      <c r="A1152" s="173" t="s">
        <v>346</v>
      </c>
      <c r="B1152" s="168" t="s">
        <v>5789</v>
      </c>
      <c r="C1152" s="168" t="s">
        <v>5790</v>
      </c>
      <c r="D1152" s="170" t="str">
        <f t="shared" si="62"/>
        <v>EL453537-ST</v>
      </c>
      <c r="E1152" s="171" t="s">
        <v>5791</v>
      </c>
      <c r="F1152" s="171" t="s">
        <v>113</v>
      </c>
      <c r="G1152" s="174" t="s">
        <v>114</v>
      </c>
      <c r="H1152" s="172">
        <v>14.99</v>
      </c>
      <c r="I1152" s="125"/>
      <c r="J1152" s="126"/>
      <c r="K1152" s="197">
        <v>14.99</v>
      </c>
      <c r="L1152" s="247">
        <f t="shared" si="61"/>
        <v>14.99</v>
      </c>
      <c r="M1152" s="214">
        <v>29.99</v>
      </c>
      <c r="N1152" s="215">
        <v>1</v>
      </c>
      <c r="O1152" s="215"/>
      <c r="P1152" s="216"/>
      <c r="Q1152" s="217"/>
      <c r="R1152" s="218"/>
      <c r="S1152" s="215">
        <v>889851265659</v>
      </c>
      <c r="T1152" s="207" t="s">
        <v>1673</v>
      </c>
      <c r="U1152" s="239"/>
      <c r="V1152" s="207"/>
      <c r="W1152" s="207" t="s">
        <v>120</v>
      </c>
      <c r="X1152" s="33" t="e">
        <v>#N/A</v>
      </c>
    </row>
    <row r="1153" spans="1:24" s="57" customFormat="1" ht="15" customHeight="1" x14ac:dyDescent="0.2">
      <c r="A1153" s="173" t="s">
        <v>346</v>
      </c>
      <c r="B1153" s="168" t="s">
        <v>5792</v>
      </c>
      <c r="C1153" s="169" t="s">
        <v>5793</v>
      </c>
      <c r="D1153" s="170" t="str">
        <f t="shared" si="62"/>
        <v>EL453538-ST</v>
      </c>
      <c r="E1153" s="171" t="s">
        <v>5794</v>
      </c>
      <c r="F1153" s="171" t="s">
        <v>132</v>
      </c>
      <c r="G1153" s="174" t="s">
        <v>4092</v>
      </c>
      <c r="H1153" s="172">
        <v>7.5</v>
      </c>
      <c r="I1153" s="125"/>
      <c r="J1153" s="126"/>
      <c r="K1153" s="197">
        <v>7.5</v>
      </c>
      <c r="L1153" s="247">
        <f t="shared" si="61"/>
        <v>7.5</v>
      </c>
      <c r="M1153" s="214">
        <v>14.99</v>
      </c>
      <c r="N1153" s="215">
        <v>3</v>
      </c>
      <c r="O1153" s="215"/>
      <c r="P1153" s="216"/>
      <c r="Q1153" s="217"/>
      <c r="R1153" s="218"/>
      <c r="S1153" s="215">
        <v>889851265680</v>
      </c>
      <c r="T1153" s="207" t="s">
        <v>1673</v>
      </c>
      <c r="U1153" s="239"/>
      <c r="V1153" s="207"/>
      <c r="W1153" s="207" t="s">
        <v>120</v>
      </c>
      <c r="X1153" s="33" t="e">
        <v>#N/A</v>
      </c>
    </row>
    <row r="1154" spans="1:24" s="57" customFormat="1" ht="15" customHeight="1" x14ac:dyDescent="0.2">
      <c r="A1154" s="173" t="s">
        <v>346</v>
      </c>
      <c r="B1154" s="168" t="s">
        <v>5795</v>
      </c>
      <c r="C1154" s="168" t="s">
        <v>5796</v>
      </c>
      <c r="D1154" s="170" t="str">
        <f t="shared" si="62"/>
        <v>EL453539-ST</v>
      </c>
      <c r="E1154" s="171" t="s">
        <v>5797</v>
      </c>
      <c r="F1154" s="171" t="s">
        <v>378</v>
      </c>
      <c r="G1154" s="174" t="s">
        <v>378</v>
      </c>
      <c r="H1154" s="172">
        <v>9.99</v>
      </c>
      <c r="I1154" s="125"/>
      <c r="J1154" s="126"/>
      <c r="K1154" s="197">
        <v>9.99</v>
      </c>
      <c r="L1154" s="247">
        <f t="shared" si="61"/>
        <v>9.99</v>
      </c>
      <c r="M1154" s="214">
        <v>19.989999999999998</v>
      </c>
      <c r="N1154" s="215">
        <v>3</v>
      </c>
      <c r="O1154" s="215"/>
      <c r="P1154" s="216"/>
      <c r="Q1154" s="217"/>
      <c r="R1154" s="218"/>
      <c r="S1154" s="215">
        <v>889851265697</v>
      </c>
      <c r="T1154" s="207" t="s">
        <v>1673</v>
      </c>
      <c r="U1154" s="239"/>
      <c r="V1154" s="207"/>
      <c r="W1154" s="207" t="s">
        <v>120</v>
      </c>
      <c r="X1154" s="33" t="e">
        <v>#N/A</v>
      </c>
    </row>
    <row r="1155" spans="1:24" s="57" customFormat="1" ht="15" customHeight="1" x14ac:dyDescent="0.2">
      <c r="A1155" s="173" t="s">
        <v>346</v>
      </c>
      <c r="B1155" s="168" t="s">
        <v>5798</v>
      </c>
      <c r="C1155" s="169" t="s">
        <v>5799</v>
      </c>
      <c r="D1155" s="157" t="str">
        <f t="shared" si="62"/>
        <v>EL453540-ST</v>
      </c>
      <c r="E1155" s="171" t="s">
        <v>5800</v>
      </c>
      <c r="F1155" s="171" t="s">
        <v>132</v>
      </c>
      <c r="G1155" s="171" t="s">
        <v>1910</v>
      </c>
      <c r="H1155" s="175"/>
      <c r="I1155" s="127"/>
      <c r="J1155" s="126"/>
      <c r="K1155" s="197">
        <v>9.99</v>
      </c>
      <c r="L1155" s="250">
        <f t="shared" si="61"/>
        <v>9.99</v>
      </c>
      <c r="M1155" s="223">
        <v>19.989999999999998</v>
      </c>
      <c r="N1155" s="224">
        <v>3</v>
      </c>
      <c r="O1155" s="224"/>
      <c r="P1155" s="216"/>
      <c r="Q1155" s="225"/>
      <c r="R1155" s="218"/>
      <c r="S1155" s="226">
        <v>889851318843</v>
      </c>
      <c r="T1155" s="171" t="s">
        <v>198</v>
      </c>
      <c r="U1155" s="236"/>
      <c r="V1155" s="232"/>
      <c r="W1155" s="171" t="s">
        <v>120</v>
      </c>
      <c r="X1155" s="103"/>
    </row>
    <row r="1156" spans="1:24" s="57" customFormat="1" ht="15" customHeight="1" x14ac:dyDescent="0.2">
      <c r="A1156" s="173" t="s">
        <v>346</v>
      </c>
      <c r="B1156" s="168" t="s">
        <v>5801</v>
      </c>
      <c r="C1156" s="168" t="s">
        <v>5802</v>
      </c>
      <c r="D1156" s="170" t="str">
        <f t="shared" si="62"/>
        <v>EL453556-ST</v>
      </c>
      <c r="E1156" s="171" t="s">
        <v>5803</v>
      </c>
      <c r="F1156" s="171" t="s">
        <v>113</v>
      </c>
      <c r="G1156" s="174" t="s">
        <v>114</v>
      </c>
      <c r="H1156" s="172">
        <v>14.99</v>
      </c>
      <c r="I1156" s="125"/>
      <c r="J1156" s="126"/>
      <c r="K1156" s="197">
        <v>14.99</v>
      </c>
      <c r="L1156" s="247">
        <f t="shared" si="61"/>
        <v>14.99</v>
      </c>
      <c r="M1156" s="214">
        <v>29.99</v>
      </c>
      <c r="N1156" s="215">
        <v>1</v>
      </c>
      <c r="O1156" s="215"/>
      <c r="P1156" s="216"/>
      <c r="Q1156" s="217"/>
      <c r="R1156" s="218"/>
      <c r="S1156" s="215">
        <v>889851290019</v>
      </c>
      <c r="T1156" s="207" t="s">
        <v>1673</v>
      </c>
      <c r="U1156" s="239"/>
      <c r="V1156" s="207"/>
      <c r="W1156" s="207" t="s">
        <v>120</v>
      </c>
      <c r="X1156" s="33" t="e">
        <v>#N/A</v>
      </c>
    </row>
    <row r="1157" spans="1:24" s="57" customFormat="1" ht="15" customHeight="1" x14ac:dyDescent="0.2">
      <c r="A1157" s="173" t="s">
        <v>346</v>
      </c>
      <c r="B1157" s="168" t="s">
        <v>5804</v>
      </c>
      <c r="C1157" s="168" t="s">
        <v>5805</v>
      </c>
      <c r="D1157" s="170" t="str">
        <f t="shared" si="62"/>
        <v>EL453557-ST</v>
      </c>
      <c r="E1157" s="171" t="s">
        <v>5806</v>
      </c>
      <c r="F1157" s="171" t="s">
        <v>113</v>
      </c>
      <c r="G1157" s="174" t="s">
        <v>114</v>
      </c>
      <c r="H1157" s="172">
        <v>14.99</v>
      </c>
      <c r="I1157" s="125"/>
      <c r="J1157" s="126"/>
      <c r="K1157" s="197">
        <v>14.99</v>
      </c>
      <c r="L1157" s="247">
        <f t="shared" si="61"/>
        <v>14.99</v>
      </c>
      <c r="M1157" s="214">
        <v>29.99</v>
      </c>
      <c r="N1157" s="215">
        <v>1</v>
      </c>
      <c r="O1157" s="215"/>
      <c r="P1157" s="216"/>
      <c r="Q1157" s="217"/>
      <c r="R1157" s="218"/>
      <c r="S1157" s="215">
        <v>889851290378</v>
      </c>
      <c r="T1157" s="207" t="s">
        <v>1673</v>
      </c>
      <c r="U1157" s="239"/>
      <c r="V1157" s="207"/>
      <c r="W1157" s="207" t="s">
        <v>120</v>
      </c>
      <c r="X1157" s="33" t="e">
        <v>#N/A</v>
      </c>
    </row>
    <row r="1158" spans="1:24" s="57" customFormat="1" ht="15" customHeight="1" x14ac:dyDescent="0.2">
      <c r="A1158" s="173" t="s">
        <v>346</v>
      </c>
      <c r="B1158" s="168" t="s">
        <v>5807</v>
      </c>
      <c r="C1158" s="168" t="s">
        <v>5808</v>
      </c>
      <c r="D1158" s="170" t="str">
        <f t="shared" si="62"/>
        <v>EL453558-ST</v>
      </c>
      <c r="E1158" s="192" t="s">
        <v>5809</v>
      </c>
      <c r="F1158" s="171" t="s">
        <v>113</v>
      </c>
      <c r="G1158" s="174" t="s">
        <v>114</v>
      </c>
      <c r="H1158" s="172">
        <v>17.5</v>
      </c>
      <c r="I1158" s="125"/>
      <c r="J1158" s="126"/>
      <c r="K1158" s="197">
        <v>17.5</v>
      </c>
      <c r="L1158" s="247">
        <f t="shared" si="61"/>
        <v>17.5</v>
      </c>
      <c r="M1158" s="214">
        <v>34.99</v>
      </c>
      <c r="N1158" s="215">
        <v>1</v>
      </c>
      <c r="O1158" s="215"/>
      <c r="P1158" s="216"/>
      <c r="Q1158" s="217"/>
      <c r="R1158" s="218"/>
      <c r="S1158" s="215">
        <v>889851291115</v>
      </c>
      <c r="T1158" s="207" t="s">
        <v>350</v>
      </c>
      <c r="U1158" s="239"/>
      <c r="V1158" s="207"/>
      <c r="W1158" s="207" t="s">
        <v>120</v>
      </c>
      <c r="X1158" s="33" t="e">
        <v>#N/A</v>
      </c>
    </row>
    <row r="1159" spans="1:24" s="57" customFormat="1" ht="15" customHeight="1" x14ac:dyDescent="0.2">
      <c r="A1159" s="167" t="s">
        <v>169</v>
      </c>
      <c r="B1159" s="168" t="s">
        <v>5810</v>
      </c>
      <c r="C1159" s="169" t="s">
        <v>5811</v>
      </c>
      <c r="D1159" s="170" t="str">
        <f t="shared" si="62"/>
        <v>EL460510-ST</v>
      </c>
      <c r="E1159" s="171" t="s">
        <v>5812</v>
      </c>
      <c r="F1159" s="171" t="s">
        <v>113</v>
      </c>
      <c r="G1159" s="171" t="s">
        <v>114</v>
      </c>
      <c r="H1159" s="172">
        <v>7.95</v>
      </c>
      <c r="I1159" s="125">
        <v>8.5</v>
      </c>
      <c r="J1159" s="126">
        <v>8.5</v>
      </c>
      <c r="K1159" s="197">
        <v>8.5</v>
      </c>
      <c r="L1159" s="247">
        <f t="shared" si="61"/>
        <v>0</v>
      </c>
      <c r="M1159" s="214">
        <v>16.989999999999998</v>
      </c>
      <c r="N1159" s="215">
        <v>3</v>
      </c>
      <c r="O1159" s="215">
        <v>48</v>
      </c>
      <c r="P1159" s="216"/>
      <c r="Q1159" s="217"/>
      <c r="R1159" s="38">
        <v>88</v>
      </c>
      <c r="S1159" s="215" t="s">
        <v>5813</v>
      </c>
      <c r="T1159" s="207" t="s">
        <v>117</v>
      </c>
      <c r="U1159" s="238" t="s">
        <v>5814</v>
      </c>
      <c r="V1159" s="207" t="s">
        <v>659</v>
      </c>
      <c r="W1159" s="207" t="s">
        <v>120</v>
      </c>
      <c r="X1159" s="103">
        <v>65264</v>
      </c>
    </row>
    <row r="1160" spans="1:24" s="57" customFormat="1" ht="15" customHeight="1" x14ac:dyDescent="0.2">
      <c r="A1160" s="167" t="s">
        <v>169</v>
      </c>
      <c r="B1160" s="168" t="s">
        <v>5815</v>
      </c>
      <c r="C1160" s="169" t="s">
        <v>5816</v>
      </c>
      <c r="D1160" s="170" t="str">
        <f t="shared" si="62"/>
        <v>EL460511-ST</v>
      </c>
      <c r="E1160" s="171" t="s">
        <v>5817</v>
      </c>
      <c r="F1160" s="171" t="s">
        <v>113</v>
      </c>
      <c r="G1160" s="171" t="s">
        <v>114</v>
      </c>
      <c r="H1160" s="172">
        <v>5.95</v>
      </c>
      <c r="I1160" s="125">
        <v>6.5</v>
      </c>
      <c r="J1160" s="126">
        <v>6.5</v>
      </c>
      <c r="K1160" s="197">
        <v>6.5</v>
      </c>
      <c r="L1160" s="247">
        <f t="shared" si="61"/>
        <v>0</v>
      </c>
      <c r="M1160" s="214">
        <v>12.99</v>
      </c>
      <c r="N1160" s="215">
        <v>3</v>
      </c>
      <c r="O1160" s="215">
        <v>96</v>
      </c>
      <c r="P1160" s="216"/>
      <c r="Q1160" s="217"/>
      <c r="R1160" s="38">
        <v>47</v>
      </c>
      <c r="S1160" s="215" t="s">
        <v>5818</v>
      </c>
      <c r="T1160" s="207" t="s">
        <v>117</v>
      </c>
      <c r="U1160" s="238" t="s">
        <v>5819</v>
      </c>
      <c r="V1160" s="207" t="s">
        <v>251</v>
      </c>
      <c r="W1160" s="207" t="s">
        <v>120</v>
      </c>
      <c r="X1160" s="103">
        <v>65265</v>
      </c>
    </row>
    <row r="1161" spans="1:24" s="57" customFormat="1" ht="15" customHeight="1" x14ac:dyDescent="0.2">
      <c r="A1161" s="167" t="s">
        <v>457</v>
      </c>
      <c r="B1161" s="168" t="s">
        <v>5820</v>
      </c>
      <c r="C1161" s="169" t="s">
        <v>5821</v>
      </c>
      <c r="D1161" s="170" t="str">
        <f t="shared" si="62"/>
        <v>EL470080-ST</v>
      </c>
      <c r="E1161" s="171" t="s">
        <v>5822</v>
      </c>
      <c r="F1161" s="171" t="s">
        <v>132</v>
      </c>
      <c r="G1161" s="171" t="s">
        <v>3669</v>
      </c>
      <c r="H1161" s="172">
        <v>9.9</v>
      </c>
      <c r="I1161" s="125">
        <v>7.99</v>
      </c>
      <c r="J1161" s="126">
        <v>7.99</v>
      </c>
      <c r="K1161" s="197">
        <v>7.99</v>
      </c>
      <c r="L1161" s="247">
        <f t="shared" si="61"/>
        <v>0</v>
      </c>
      <c r="M1161" s="214">
        <v>15.99</v>
      </c>
      <c r="N1161" s="215">
        <v>3</v>
      </c>
      <c r="O1161" s="215">
        <v>48</v>
      </c>
      <c r="P1161" s="216"/>
      <c r="Q1161" s="217"/>
      <c r="R1161" s="218"/>
      <c r="S1161" s="215" t="s">
        <v>5823</v>
      </c>
      <c r="T1161" s="207" t="s">
        <v>117</v>
      </c>
      <c r="U1161" s="238" t="s">
        <v>5824</v>
      </c>
      <c r="V1161" s="207" t="s">
        <v>974</v>
      </c>
      <c r="W1161" s="207" t="s">
        <v>120</v>
      </c>
      <c r="X1161" s="103">
        <v>37019</v>
      </c>
    </row>
    <row r="1162" spans="1:24" s="57" customFormat="1" ht="15" customHeight="1" x14ac:dyDescent="0.2">
      <c r="A1162" s="167" t="s">
        <v>486</v>
      </c>
      <c r="B1162" s="168" t="s">
        <v>5825</v>
      </c>
      <c r="C1162" s="169" t="s">
        <v>5826</v>
      </c>
      <c r="D1162" s="170" t="str">
        <f t="shared" si="62"/>
        <v>EL480010-ST</v>
      </c>
      <c r="E1162" s="171" t="s">
        <v>5827</v>
      </c>
      <c r="F1162" s="171" t="s">
        <v>132</v>
      </c>
      <c r="G1162" s="171" t="s">
        <v>3669</v>
      </c>
      <c r="H1162" s="172">
        <v>12.5</v>
      </c>
      <c r="I1162" s="125">
        <v>10.99</v>
      </c>
      <c r="J1162" s="126">
        <v>10.99</v>
      </c>
      <c r="K1162" s="197">
        <v>10.99</v>
      </c>
      <c r="L1162" s="247">
        <f t="shared" si="61"/>
        <v>0</v>
      </c>
      <c r="M1162" s="214">
        <v>21.99</v>
      </c>
      <c r="N1162" s="215">
        <v>3</v>
      </c>
      <c r="O1162" s="215">
        <v>24</v>
      </c>
      <c r="P1162" s="216"/>
      <c r="Q1162" s="217"/>
      <c r="R1162" s="38">
        <v>70</v>
      </c>
      <c r="S1162" s="215">
        <v>618480013863</v>
      </c>
      <c r="T1162" s="207" t="s">
        <v>117</v>
      </c>
      <c r="U1162" s="238" t="s">
        <v>5828</v>
      </c>
      <c r="V1162" s="207" t="s">
        <v>396</v>
      </c>
      <c r="W1162" s="207" t="s">
        <v>120</v>
      </c>
      <c r="X1162" s="103">
        <v>23281</v>
      </c>
    </row>
    <row r="1163" spans="1:24" s="57" customFormat="1" ht="15" customHeight="1" x14ac:dyDescent="0.2">
      <c r="A1163" s="167" t="s">
        <v>383</v>
      </c>
      <c r="B1163" s="168" t="s">
        <v>5829</v>
      </c>
      <c r="C1163" s="169" t="s">
        <v>5830</v>
      </c>
      <c r="D1163" s="170" t="str">
        <f t="shared" si="62"/>
        <v>EL510330-ST</v>
      </c>
      <c r="E1163" s="171" t="s">
        <v>5831</v>
      </c>
      <c r="F1163" s="171" t="s">
        <v>113</v>
      </c>
      <c r="G1163" s="171" t="s">
        <v>601</v>
      </c>
      <c r="H1163" s="172">
        <v>1.95</v>
      </c>
      <c r="I1163" s="125">
        <v>1.5</v>
      </c>
      <c r="J1163" s="126">
        <v>1.5</v>
      </c>
      <c r="K1163" s="197">
        <v>2.5</v>
      </c>
      <c r="L1163" s="247">
        <f t="shared" si="61"/>
        <v>1</v>
      </c>
      <c r="M1163" s="214">
        <v>4.99</v>
      </c>
      <c r="N1163" s="215">
        <v>3</v>
      </c>
      <c r="O1163" s="215">
        <v>300</v>
      </c>
      <c r="P1163" s="216"/>
      <c r="Q1163" s="217"/>
      <c r="R1163" s="218"/>
      <c r="S1163" s="215" t="s">
        <v>5832</v>
      </c>
      <c r="T1163" s="207" t="s">
        <v>117</v>
      </c>
      <c r="U1163" s="238" t="s">
        <v>5833</v>
      </c>
      <c r="V1163" s="207" t="s">
        <v>1833</v>
      </c>
      <c r="W1163" s="207" t="s">
        <v>120</v>
      </c>
      <c r="X1163" s="103">
        <v>69352</v>
      </c>
    </row>
    <row r="1164" spans="1:24" s="57" customFormat="1" ht="15" customHeight="1" x14ac:dyDescent="0.2">
      <c r="A1164" s="173" t="s">
        <v>346</v>
      </c>
      <c r="B1164" s="168" t="s">
        <v>5834</v>
      </c>
      <c r="C1164" s="168" t="s">
        <v>5835</v>
      </c>
      <c r="D1164" s="170" t="str">
        <f t="shared" si="62"/>
        <v>EL5169-ST</v>
      </c>
      <c r="E1164" s="192" t="s">
        <v>5836</v>
      </c>
      <c r="F1164" s="171" t="s">
        <v>113</v>
      </c>
      <c r="G1164" s="174" t="s">
        <v>114</v>
      </c>
      <c r="H1164" s="172">
        <v>12.5</v>
      </c>
      <c r="I1164" s="125"/>
      <c r="J1164" s="126"/>
      <c r="K1164" s="197">
        <v>12.5</v>
      </c>
      <c r="L1164" s="247">
        <f t="shared" si="61"/>
        <v>12.5</v>
      </c>
      <c r="M1164" s="214">
        <v>24.99</v>
      </c>
      <c r="N1164" s="215">
        <v>1</v>
      </c>
      <c r="O1164" s="215"/>
      <c r="P1164" s="216"/>
      <c r="Q1164" s="217"/>
      <c r="R1164" s="218"/>
      <c r="S1164" s="215">
        <v>889851287224</v>
      </c>
      <c r="T1164" s="207" t="s">
        <v>350</v>
      </c>
      <c r="U1164" s="239"/>
      <c r="V1164" s="207"/>
      <c r="W1164" s="207" t="s">
        <v>120</v>
      </c>
      <c r="X1164" s="33" t="e">
        <v>#N/A</v>
      </c>
    </row>
    <row r="1165" spans="1:24" s="57" customFormat="1" ht="15" customHeight="1" x14ac:dyDescent="0.2">
      <c r="A1165" s="173" t="s">
        <v>346</v>
      </c>
      <c r="B1165" s="168" t="s">
        <v>5837</v>
      </c>
      <c r="C1165" s="168" t="s">
        <v>5838</v>
      </c>
      <c r="D1165" s="170" t="str">
        <f t="shared" si="62"/>
        <v>EL5171-ST</v>
      </c>
      <c r="E1165" s="171" t="s">
        <v>5839</v>
      </c>
      <c r="F1165" s="171" t="s">
        <v>113</v>
      </c>
      <c r="G1165" s="174" t="s">
        <v>114</v>
      </c>
      <c r="H1165" s="172">
        <v>6.5</v>
      </c>
      <c r="I1165" s="125"/>
      <c r="J1165" s="126"/>
      <c r="K1165" s="197">
        <v>6.5</v>
      </c>
      <c r="L1165" s="247">
        <f t="shared" si="61"/>
        <v>6.5</v>
      </c>
      <c r="M1165" s="214">
        <v>12.99</v>
      </c>
      <c r="N1165" s="215">
        <v>3</v>
      </c>
      <c r="O1165" s="215"/>
      <c r="P1165" s="216"/>
      <c r="Q1165" s="217"/>
      <c r="R1165" s="218"/>
      <c r="S1165" s="215">
        <v>889851287248</v>
      </c>
      <c r="T1165" s="207" t="s">
        <v>350</v>
      </c>
      <c r="U1165" s="239"/>
      <c r="V1165" s="207"/>
      <c r="W1165" s="207" t="s">
        <v>120</v>
      </c>
      <c r="X1165" s="33" t="e">
        <v>#N/A</v>
      </c>
    </row>
    <row r="1166" spans="1:24" s="57" customFormat="1" ht="15" customHeight="1" x14ac:dyDescent="0.2">
      <c r="A1166" s="173" t="s">
        <v>346</v>
      </c>
      <c r="B1166" s="168" t="s">
        <v>5840</v>
      </c>
      <c r="C1166" s="168" t="s">
        <v>5841</v>
      </c>
      <c r="D1166" s="170" t="str">
        <f t="shared" si="62"/>
        <v>EL5172-ST</v>
      </c>
      <c r="E1166" s="171" t="s">
        <v>5842</v>
      </c>
      <c r="F1166" s="171" t="s">
        <v>113</v>
      </c>
      <c r="G1166" s="174" t="s">
        <v>114</v>
      </c>
      <c r="H1166" s="172">
        <v>7.5</v>
      </c>
      <c r="I1166" s="125"/>
      <c r="J1166" s="126"/>
      <c r="K1166" s="197">
        <v>7.5</v>
      </c>
      <c r="L1166" s="247">
        <f t="shared" si="61"/>
        <v>7.5</v>
      </c>
      <c r="M1166" s="214">
        <v>14.99</v>
      </c>
      <c r="N1166" s="215">
        <v>3</v>
      </c>
      <c r="O1166" s="215"/>
      <c r="P1166" s="216"/>
      <c r="Q1166" s="217"/>
      <c r="R1166" s="218"/>
      <c r="S1166" s="215">
        <v>889851287279</v>
      </c>
      <c r="T1166" s="207" t="s">
        <v>350</v>
      </c>
      <c r="U1166" s="239"/>
      <c r="V1166" s="207"/>
      <c r="W1166" s="207" t="s">
        <v>120</v>
      </c>
      <c r="X1166" s="33" t="e">
        <v>#N/A</v>
      </c>
    </row>
    <row r="1167" spans="1:24" s="57" customFormat="1" ht="15" customHeight="1" x14ac:dyDescent="0.2">
      <c r="A1167" s="173" t="s">
        <v>346</v>
      </c>
      <c r="B1167" s="168" t="s">
        <v>5843</v>
      </c>
      <c r="C1167" s="168" t="s">
        <v>5844</v>
      </c>
      <c r="D1167" s="170" t="str">
        <f t="shared" si="62"/>
        <v>EL5174-ST</v>
      </c>
      <c r="E1167" s="171" t="s">
        <v>5845</v>
      </c>
      <c r="F1167" s="171" t="s">
        <v>113</v>
      </c>
      <c r="G1167" s="174" t="s">
        <v>114</v>
      </c>
      <c r="H1167" s="172">
        <v>14.99</v>
      </c>
      <c r="I1167" s="125"/>
      <c r="J1167" s="126"/>
      <c r="K1167" s="197">
        <v>14.99</v>
      </c>
      <c r="L1167" s="247">
        <f t="shared" si="61"/>
        <v>14.99</v>
      </c>
      <c r="M1167" s="214">
        <v>29.99</v>
      </c>
      <c r="N1167" s="215">
        <v>1</v>
      </c>
      <c r="O1167" s="215"/>
      <c r="P1167" s="216"/>
      <c r="Q1167" s="217"/>
      <c r="R1167" s="218"/>
      <c r="S1167" s="215">
        <v>889851287408</v>
      </c>
      <c r="T1167" s="207" t="s">
        <v>350</v>
      </c>
      <c r="U1167" s="239"/>
      <c r="V1167" s="207"/>
      <c r="W1167" s="207" t="s">
        <v>120</v>
      </c>
      <c r="X1167" s="33" t="e">
        <v>#N/A</v>
      </c>
    </row>
    <row r="1168" spans="1:24" s="57" customFormat="1" ht="15" customHeight="1" x14ac:dyDescent="0.2">
      <c r="A1168" s="173" t="s">
        <v>346</v>
      </c>
      <c r="B1168" s="168" t="s">
        <v>5846</v>
      </c>
      <c r="C1168" s="168" t="s">
        <v>5847</v>
      </c>
      <c r="D1168" s="170" t="str">
        <f t="shared" si="62"/>
        <v>EL5177-ST</v>
      </c>
      <c r="E1168" s="171" t="s">
        <v>5848</v>
      </c>
      <c r="F1168" s="171" t="s">
        <v>113</v>
      </c>
      <c r="G1168" s="174" t="s">
        <v>114</v>
      </c>
      <c r="H1168" s="172">
        <v>14.99</v>
      </c>
      <c r="I1168" s="125"/>
      <c r="J1168" s="126"/>
      <c r="K1168" s="197">
        <v>14.99</v>
      </c>
      <c r="L1168" s="247">
        <f t="shared" si="61"/>
        <v>14.99</v>
      </c>
      <c r="M1168" s="214">
        <v>29.99</v>
      </c>
      <c r="N1168" s="215">
        <v>1</v>
      </c>
      <c r="O1168" s="215"/>
      <c r="P1168" s="216"/>
      <c r="Q1168" s="217"/>
      <c r="R1168" s="218"/>
      <c r="S1168" s="215">
        <v>889851288023</v>
      </c>
      <c r="T1168" s="207" t="s">
        <v>350</v>
      </c>
      <c r="U1168" s="239"/>
      <c r="V1168" s="207"/>
      <c r="W1168" s="207" t="s">
        <v>120</v>
      </c>
      <c r="X1168" s="33" t="e">
        <v>#N/A</v>
      </c>
    </row>
    <row r="1169" spans="1:24" s="57" customFormat="1" ht="15" customHeight="1" x14ac:dyDescent="0.2">
      <c r="A1169" s="173" t="s">
        <v>346</v>
      </c>
      <c r="B1169" s="168" t="s">
        <v>5849</v>
      </c>
      <c r="C1169" s="168" t="s">
        <v>5850</v>
      </c>
      <c r="D1169" s="170" t="str">
        <f t="shared" si="62"/>
        <v>EL5178-ST</v>
      </c>
      <c r="E1169" s="171" t="s">
        <v>5851</v>
      </c>
      <c r="F1169" s="171" t="s">
        <v>113</v>
      </c>
      <c r="G1169" s="174" t="s">
        <v>114</v>
      </c>
      <c r="H1169" s="172">
        <v>7.5</v>
      </c>
      <c r="I1169" s="125"/>
      <c r="J1169" s="126"/>
      <c r="K1169" s="197">
        <v>7.5</v>
      </c>
      <c r="L1169" s="247">
        <f t="shared" si="61"/>
        <v>7.5</v>
      </c>
      <c r="M1169" s="214">
        <v>14.99</v>
      </c>
      <c r="N1169" s="215">
        <v>3</v>
      </c>
      <c r="O1169" s="215"/>
      <c r="P1169" s="216"/>
      <c r="Q1169" s="217"/>
      <c r="R1169" s="218"/>
      <c r="S1169" s="215">
        <v>889851288078</v>
      </c>
      <c r="T1169" s="207" t="s">
        <v>350</v>
      </c>
      <c r="U1169" s="239"/>
      <c r="V1169" s="207"/>
      <c r="W1169" s="207" t="s">
        <v>120</v>
      </c>
      <c r="X1169" s="33" t="e">
        <v>#N/A</v>
      </c>
    </row>
    <row r="1170" spans="1:24" s="57" customFormat="1" ht="15" customHeight="1" x14ac:dyDescent="0.2">
      <c r="A1170" s="173" t="s">
        <v>346</v>
      </c>
      <c r="B1170" s="168" t="s">
        <v>5852</v>
      </c>
      <c r="C1170" s="168" t="s">
        <v>5853</v>
      </c>
      <c r="D1170" s="170" t="str">
        <f t="shared" si="62"/>
        <v>EL5179AD-ST</v>
      </c>
      <c r="E1170" s="171" t="s">
        <v>5854</v>
      </c>
      <c r="F1170" s="171" t="s">
        <v>113</v>
      </c>
      <c r="G1170" s="174" t="s">
        <v>114</v>
      </c>
      <c r="H1170" s="175">
        <v>7.99</v>
      </c>
      <c r="I1170" s="127"/>
      <c r="J1170" s="126"/>
      <c r="K1170" s="197">
        <v>7.99</v>
      </c>
      <c r="L1170" s="248">
        <f t="shared" si="61"/>
        <v>7.99</v>
      </c>
      <c r="M1170" s="214">
        <v>15.99</v>
      </c>
      <c r="N1170" s="215">
        <v>3</v>
      </c>
      <c r="O1170" s="215"/>
      <c r="P1170" s="216"/>
      <c r="Q1170" s="219"/>
      <c r="R1170" s="218"/>
      <c r="S1170" s="215">
        <v>889851288115</v>
      </c>
      <c r="T1170" s="207" t="s">
        <v>350</v>
      </c>
      <c r="U1170" s="243"/>
      <c r="V1170" s="207"/>
      <c r="W1170" s="207" t="s">
        <v>120</v>
      </c>
      <c r="X1170" s="33" t="e">
        <v>#N/A</v>
      </c>
    </row>
    <row r="1171" spans="1:24" s="57" customFormat="1" ht="15" customHeight="1" x14ac:dyDescent="0.2">
      <c r="A1171" s="173" t="s">
        <v>346</v>
      </c>
      <c r="B1171" s="168" t="s">
        <v>5855</v>
      </c>
      <c r="C1171" s="168" t="s">
        <v>5856</v>
      </c>
      <c r="D1171" s="170" t="str">
        <f t="shared" si="62"/>
        <v>EL5187-ST</v>
      </c>
      <c r="E1171" s="171" t="s">
        <v>5857</v>
      </c>
      <c r="F1171" s="171" t="s">
        <v>113</v>
      </c>
      <c r="G1171" s="174" t="s">
        <v>114</v>
      </c>
      <c r="H1171" s="172">
        <v>4.99</v>
      </c>
      <c r="I1171" s="125"/>
      <c r="J1171" s="126"/>
      <c r="K1171" s="197">
        <v>6.5</v>
      </c>
      <c r="L1171" s="247">
        <f t="shared" si="61"/>
        <v>6.5</v>
      </c>
      <c r="M1171" s="214">
        <v>9.99</v>
      </c>
      <c r="N1171" s="215">
        <v>6</v>
      </c>
      <c r="O1171" s="215"/>
      <c r="P1171" s="216"/>
      <c r="Q1171" s="217"/>
      <c r="R1171" s="218"/>
      <c r="S1171" s="215">
        <v>889851290231</v>
      </c>
      <c r="T1171" s="207" t="s">
        <v>350</v>
      </c>
      <c r="U1171" s="239"/>
      <c r="V1171" s="207"/>
      <c r="W1171" s="207" t="s">
        <v>120</v>
      </c>
      <c r="X1171" s="33" t="e">
        <v>#N/A</v>
      </c>
    </row>
    <row r="1172" spans="1:24" s="57" customFormat="1" ht="15" customHeight="1" x14ac:dyDescent="0.2">
      <c r="A1172" s="167" t="s">
        <v>383</v>
      </c>
      <c r="B1172" s="168" t="s">
        <v>5858</v>
      </c>
      <c r="C1172" s="169" t="s">
        <v>5859</v>
      </c>
      <c r="D1172" s="170" t="str">
        <f t="shared" si="62"/>
        <v>EL520530-ST</v>
      </c>
      <c r="E1172" s="171" t="s">
        <v>5860</v>
      </c>
      <c r="F1172" s="171" t="s">
        <v>113</v>
      </c>
      <c r="G1172" s="171" t="s">
        <v>601</v>
      </c>
      <c r="H1172" s="172">
        <v>5.95</v>
      </c>
      <c r="I1172" s="125">
        <v>5.25</v>
      </c>
      <c r="J1172" s="126">
        <v>5.25</v>
      </c>
      <c r="K1172" s="197">
        <v>5.25</v>
      </c>
      <c r="L1172" s="247">
        <f t="shared" si="61"/>
        <v>0</v>
      </c>
      <c r="M1172" s="214">
        <v>10.5</v>
      </c>
      <c r="N1172" s="215">
        <v>3</v>
      </c>
      <c r="O1172" s="215">
        <v>200</v>
      </c>
      <c r="P1172" s="216"/>
      <c r="Q1172" s="217"/>
      <c r="R1172" s="218"/>
      <c r="S1172" s="215" t="s">
        <v>5861</v>
      </c>
      <c r="T1172" s="207" t="s">
        <v>117</v>
      </c>
      <c r="U1172" s="238" t="s">
        <v>5862</v>
      </c>
      <c r="V1172" s="207" t="s">
        <v>1833</v>
      </c>
      <c r="W1172" s="207" t="s">
        <v>120</v>
      </c>
      <c r="X1172" s="103">
        <v>69353</v>
      </c>
    </row>
    <row r="1173" spans="1:24" s="57" customFormat="1" ht="15" customHeight="1" x14ac:dyDescent="0.2">
      <c r="A1173" s="173" t="s">
        <v>346</v>
      </c>
      <c r="B1173" s="168" t="s">
        <v>5863</v>
      </c>
      <c r="C1173" s="168" t="s">
        <v>5864</v>
      </c>
      <c r="D1173" s="170" t="str">
        <f t="shared" si="62"/>
        <v>EL5221-ST</v>
      </c>
      <c r="E1173" s="171" t="s">
        <v>5865</v>
      </c>
      <c r="F1173" s="171" t="s">
        <v>113</v>
      </c>
      <c r="G1173" s="174" t="s">
        <v>114</v>
      </c>
      <c r="H1173" s="172">
        <v>4.99</v>
      </c>
      <c r="I1173" s="125"/>
      <c r="J1173" s="126"/>
      <c r="K1173" s="197">
        <v>6.5</v>
      </c>
      <c r="L1173" s="247">
        <f t="shared" si="61"/>
        <v>6.5</v>
      </c>
      <c r="M1173" s="214">
        <v>9.99</v>
      </c>
      <c r="N1173" s="215">
        <v>6</v>
      </c>
      <c r="O1173" s="215"/>
      <c r="P1173" s="216"/>
      <c r="Q1173" s="217"/>
      <c r="R1173" s="218"/>
      <c r="S1173" s="215">
        <v>889851290668</v>
      </c>
      <c r="T1173" s="207" t="s">
        <v>350</v>
      </c>
      <c r="U1173" s="239"/>
      <c r="V1173" s="207"/>
      <c r="W1173" s="207" t="s">
        <v>120</v>
      </c>
      <c r="X1173" s="33" t="e">
        <v>#N/A</v>
      </c>
    </row>
    <row r="1174" spans="1:24" s="57" customFormat="1" ht="15" customHeight="1" x14ac:dyDescent="0.2">
      <c r="A1174" s="167" t="s">
        <v>457</v>
      </c>
      <c r="B1174" s="168" t="s">
        <v>5866</v>
      </c>
      <c r="C1174" s="169" t="s">
        <v>5867</v>
      </c>
      <c r="D1174" s="170" t="str">
        <f t="shared" si="62"/>
        <v>EL525120-ST</v>
      </c>
      <c r="E1174" s="171" t="s">
        <v>5868</v>
      </c>
      <c r="F1174" s="171" t="s">
        <v>113</v>
      </c>
      <c r="G1174" s="171" t="s">
        <v>2469</v>
      </c>
      <c r="H1174" s="172">
        <v>2.5</v>
      </c>
      <c r="I1174" s="125">
        <v>0.99</v>
      </c>
      <c r="J1174" s="126">
        <v>0.99</v>
      </c>
      <c r="K1174" s="197">
        <v>0.49</v>
      </c>
      <c r="L1174" s="247">
        <f t="shared" si="61"/>
        <v>-0.5</v>
      </c>
      <c r="M1174" s="214">
        <v>1.99</v>
      </c>
      <c r="N1174" s="215">
        <v>12</v>
      </c>
      <c r="O1174" s="215">
        <v>200</v>
      </c>
      <c r="P1174" s="216"/>
      <c r="Q1174" s="217"/>
      <c r="R1174" s="218"/>
      <c r="S1174" s="215" t="s">
        <v>5869</v>
      </c>
      <c r="T1174" s="207" t="s">
        <v>514</v>
      </c>
      <c r="U1174" s="239" t="s">
        <v>5870</v>
      </c>
      <c r="V1174" s="207" t="s">
        <v>2472</v>
      </c>
      <c r="W1174" s="207" t="s">
        <v>1331</v>
      </c>
      <c r="X1174" s="33">
        <v>69454</v>
      </c>
    </row>
    <row r="1175" spans="1:24" s="57" customFormat="1" ht="15" customHeight="1" x14ac:dyDescent="0.2">
      <c r="A1175" s="167" t="s">
        <v>383</v>
      </c>
      <c r="B1175" s="168" t="s">
        <v>5871</v>
      </c>
      <c r="C1175" s="169" t="s">
        <v>5872</v>
      </c>
      <c r="D1175" s="170" t="str">
        <f t="shared" si="62"/>
        <v>EL530330-ST</v>
      </c>
      <c r="E1175" s="171" t="s">
        <v>5873</v>
      </c>
      <c r="F1175" s="171" t="s">
        <v>113</v>
      </c>
      <c r="G1175" s="171" t="s">
        <v>114</v>
      </c>
      <c r="H1175" s="172">
        <v>3.95</v>
      </c>
      <c r="I1175" s="125">
        <v>6.5</v>
      </c>
      <c r="J1175" s="126">
        <v>6.5</v>
      </c>
      <c r="K1175" s="197">
        <v>6.5</v>
      </c>
      <c r="L1175" s="247">
        <f t="shared" si="61"/>
        <v>0</v>
      </c>
      <c r="M1175" s="214">
        <v>12.99</v>
      </c>
      <c r="N1175" s="215">
        <v>3</v>
      </c>
      <c r="O1175" s="215">
        <v>144</v>
      </c>
      <c r="P1175" s="216"/>
      <c r="Q1175" s="217"/>
      <c r="R1175" s="218"/>
      <c r="S1175" s="215" t="s">
        <v>5874</v>
      </c>
      <c r="T1175" s="207" t="s">
        <v>117</v>
      </c>
      <c r="U1175" s="238" t="s">
        <v>5875</v>
      </c>
      <c r="V1175" s="207" t="s">
        <v>2052</v>
      </c>
      <c r="W1175" s="207" t="s">
        <v>120</v>
      </c>
      <c r="X1175" s="103">
        <v>14775</v>
      </c>
    </row>
    <row r="1176" spans="1:24" s="57" customFormat="1" ht="15" customHeight="1" x14ac:dyDescent="0.2">
      <c r="A1176" s="173" t="s">
        <v>346</v>
      </c>
      <c r="B1176" s="168" t="s">
        <v>5876</v>
      </c>
      <c r="C1176" s="168" t="s">
        <v>5877</v>
      </c>
      <c r="D1176" s="170" t="str">
        <f t="shared" si="62"/>
        <v>EL5309-ST</v>
      </c>
      <c r="E1176" s="171" t="s">
        <v>5878</v>
      </c>
      <c r="F1176" s="171" t="s">
        <v>113</v>
      </c>
      <c r="G1176" s="174" t="s">
        <v>114</v>
      </c>
      <c r="H1176" s="172">
        <v>7.5</v>
      </c>
      <c r="I1176" s="125"/>
      <c r="J1176" s="126"/>
      <c r="K1176" s="197">
        <v>7.5</v>
      </c>
      <c r="L1176" s="247">
        <f t="shared" si="61"/>
        <v>7.5</v>
      </c>
      <c r="M1176" s="214">
        <v>14.99</v>
      </c>
      <c r="N1176" s="215">
        <v>3</v>
      </c>
      <c r="O1176" s="215"/>
      <c r="P1176" s="216"/>
      <c r="Q1176" s="217"/>
      <c r="R1176" s="218"/>
      <c r="S1176" s="215">
        <v>889851291658</v>
      </c>
      <c r="T1176" s="207" t="s">
        <v>1673</v>
      </c>
      <c r="U1176" s="239"/>
      <c r="V1176" s="207"/>
      <c r="W1176" s="207" t="s">
        <v>120</v>
      </c>
      <c r="X1176" s="33" t="e">
        <v>#N/A</v>
      </c>
    </row>
    <row r="1177" spans="1:24" s="57" customFormat="1" ht="15" customHeight="1" x14ac:dyDescent="0.2">
      <c r="A1177" s="167" t="s">
        <v>383</v>
      </c>
      <c r="B1177" s="168" t="s">
        <v>5879</v>
      </c>
      <c r="C1177" s="169" t="s">
        <v>5880</v>
      </c>
      <c r="D1177" s="170" t="str">
        <f t="shared" si="62"/>
        <v>EL531330-ST</v>
      </c>
      <c r="E1177" s="171" t="s">
        <v>5881</v>
      </c>
      <c r="F1177" s="171" t="s">
        <v>113</v>
      </c>
      <c r="G1177" s="171" t="s">
        <v>601</v>
      </c>
      <c r="H1177" s="172">
        <v>6.5</v>
      </c>
      <c r="I1177" s="125">
        <v>6.99</v>
      </c>
      <c r="J1177" s="126">
        <v>6.99</v>
      </c>
      <c r="K1177" s="197">
        <v>6.99</v>
      </c>
      <c r="L1177" s="247">
        <f t="shared" si="61"/>
        <v>0</v>
      </c>
      <c r="M1177" s="214">
        <v>13.99</v>
      </c>
      <c r="N1177" s="215">
        <v>3</v>
      </c>
      <c r="O1177" s="215">
        <v>144</v>
      </c>
      <c r="P1177" s="216"/>
      <c r="Q1177" s="217"/>
      <c r="R1177" s="218"/>
      <c r="S1177" s="215" t="s">
        <v>5882</v>
      </c>
      <c r="T1177" s="207" t="s">
        <v>117</v>
      </c>
      <c r="U1177" s="238" t="s">
        <v>5883</v>
      </c>
      <c r="V1177" s="207" t="s">
        <v>1833</v>
      </c>
      <c r="W1177" s="207" t="s">
        <v>120</v>
      </c>
      <c r="X1177" s="103">
        <v>68925</v>
      </c>
    </row>
    <row r="1178" spans="1:24" s="57" customFormat="1" ht="15" customHeight="1" x14ac:dyDescent="0.2">
      <c r="A1178" s="173" t="s">
        <v>346</v>
      </c>
      <c r="B1178" s="168" t="s">
        <v>5884</v>
      </c>
      <c r="C1178" s="168" t="s">
        <v>5885</v>
      </c>
      <c r="D1178" s="170" t="str">
        <f t="shared" si="62"/>
        <v>EL5334-ST</v>
      </c>
      <c r="E1178" s="171" t="s">
        <v>5886</v>
      </c>
      <c r="F1178" s="171" t="s">
        <v>113</v>
      </c>
      <c r="G1178" s="174" t="s">
        <v>114</v>
      </c>
      <c r="H1178" s="172">
        <v>9.99</v>
      </c>
      <c r="I1178" s="125"/>
      <c r="J1178" s="126"/>
      <c r="K1178" s="197">
        <v>9.99</v>
      </c>
      <c r="L1178" s="247">
        <f t="shared" si="61"/>
        <v>9.99</v>
      </c>
      <c r="M1178" s="214">
        <v>19.989999999999998</v>
      </c>
      <c r="N1178" s="215">
        <v>3</v>
      </c>
      <c r="O1178" s="215"/>
      <c r="P1178" s="216"/>
      <c r="Q1178" s="217"/>
      <c r="R1178" s="218"/>
      <c r="S1178" s="215">
        <v>889851292273</v>
      </c>
      <c r="T1178" s="207" t="s">
        <v>867</v>
      </c>
      <c r="U1178" s="238"/>
      <c r="V1178" s="207"/>
      <c r="W1178" s="207" t="s">
        <v>120</v>
      </c>
      <c r="X1178" s="103" t="e">
        <v>#N/A</v>
      </c>
    </row>
    <row r="1179" spans="1:24" s="57" customFormat="1" ht="15" customHeight="1" x14ac:dyDescent="0.2">
      <c r="A1179" s="167" t="s">
        <v>457</v>
      </c>
      <c r="B1179" s="168" t="s">
        <v>5887</v>
      </c>
      <c r="C1179" s="169" t="s">
        <v>5888</v>
      </c>
      <c r="D1179" s="170" t="str">
        <f t="shared" si="62"/>
        <v>EL540050-ST</v>
      </c>
      <c r="E1179" s="171" t="s">
        <v>5889</v>
      </c>
      <c r="F1179" s="171" t="s">
        <v>132</v>
      </c>
      <c r="G1179" s="171" t="s">
        <v>4092</v>
      </c>
      <c r="H1179" s="172">
        <v>12.5</v>
      </c>
      <c r="I1179" s="125">
        <v>12.5</v>
      </c>
      <c r="J1179" s="126">
        <v>12.5</v>
      </c>
      <c r="K1179" s="197">
        <v>12.5</v>
      </c>
      <c r="L1179" s="247">
        <f t="shared" si="61"/>
        <v>0</v>
      </c>
      <c r="M1179" s="214">
        <v>24.99</v>
      </c>
      <c r="N1179" s="215">
        <v>3</v>
      </c>
      <c r="O1179" s="215">
        <v>80</v>
      </c>
      <c r="P1179" s="216"/>
      <c r="Q1179" s="217"/>
      <c r="R1179" s="218"/>
      <c r="S1179" s="215" t="s">
        <v>5890</v>
      </c>
      <c r="T1179" s="207" t="s">
        <v>117</v>
      </c>
      <c r="U1179" s="238" t="s">
        <v>5891</v>
      </c>
      <c r="V1179" s="207" t="s">
        <v>396</v>
      </c>
      <c r="W1179" s="207" t="s">
        <v>120</v>
      </c>
      <c r="X1179" s="103">
        <v>37013</v>
      </c>
    </row>
    <row r="1180" spans="1:24" s="57" customFormat="1" ht="15" customHeight="1" x14ac:dyDescent="0.2">
      <c r="A1180" s="167" t="s">
        <v>383</v>
      </c>
      <c r="B1180" s="168" t="s">
        <v>5892</v>
      </c>
      <c r="C1180" s="169" t="s">
        <v>5893</v>
      </c>
      <c r="D1180" s="170" t="str">
        <f t="shared" si="62"/>
        <v>EL540130-ST</v>
      </c>
      <c r="E1180" s="171" t="s">
        <v>5894</v>
      </c>
      <c r="F1180" s="171" t="s">
        <v>113</v>
      </c>
      <c r="G1180" s="171" t="s">
        <v>601</v>
      </c>
      <c r="H1180" s="172">
        <v>4.99</v>
      </c>
      <c r="I1180" s="125">
        <v>5.25</v>
      </c>
      <c r="J1180" s="126">
        <v>5.25</v>
      </c>
      <c r="K1180" s="197">
        <v>5.25</v>
      </c>
      <c r="L1180" s="247">
        <f t="shared" si="61"/>
        <v>0</v>
      </c>
      <c r="M1180" s="214">
        <v>10.5</v>
      </c>
      <c r="N1180" s="215">
        <v>3</v>
      </c>
      <c r="O1180" s="215">
        <v>400</v>
      </c>
      <c r="P1180" s="216"/>
      <c r="Q1180" s="217"/>
      <c r="R1180" s="218"/>
      <c r="S1180" s="215" t="s">
        <v>5895</v>
      </c>
      <c r="T1180" s="207" t="s">
        <v>117</v>
      </c>
      <c r="U1180" s="238" t="s">
        <v>5896</v>
      </c>
      <c r="V1180" s="207" t="s">
        <v>1833</v>
      </c>
      <c r="W1180" s="207" t="s">
        <v>120</v>
      </c>
      <c r="X1180" s="103">
        <v>3559</v>
      </c>
    </row>
    <row r="1181" spans="1:24" s="57" customFormat="1" ht="15" customHeight="1" x14ac:dyDescent="0.2">
      <c r="A1181" s="167" t="s">
        <v>2355</v>
      </c>
      <c r="B1181" s="168" t="s">
        <v>5897</v>
      </c>
      <c r="C1181" s="169" t="s">
        <v>5898</v>
      </c>
      <c r="D1181" s="170" t="str">
        <f t="shared" si="62"/>
        <v>EL540131-ST</v>
      </c>
      <c r="E1181" s="171" t="s">
        <v>5899</v>
      </c>
      <c r="F1181" s="171" t="s">
        <v>113</v>
      </c>
      <c r="G1181" s="171" t="s">
        <v>601</v>
      </c>
      <c r="H1181" s="172">
        <v>2.5</v>
      </c>
      <c r="I1181" s="125">
        <v>3.99</v>
      </c>
      <c r="J1181" s="126">
        <v>3.99</v>
      </c>
      <c r="K1181" s="197">
        <v>3.99</v>
      </c>
      <c r="L1181" s="247">
        <f t="shared" si="61"/>
        <v>0</v>
      </c>
      <c r="M1181" s="214">
        <v>7.99</v>
      </c>
      <c r="N1181" s="215">
        <v>3</v>
      </c>
      <c r="O1181" s="215">
        <v>200</v>
      </c>
      <c r="P1181" s="216"/>
      <c r="Q1181" s="217"/>
      <c r="R1181" s="218"/>
      <c r="S1181" s="215" t="s">
        <v>5900</v>
      </c>
      <c r="T1181" s="207" t="s">
        <v>117</v>
      </c>
      <c r="U1181" s="238" t="s">
        <v>5901</v>
      </c>
      <c r="V1181" s="207" t="s">
        <v>1833</v>
      </c>
      <c r="W1181" s="207" t="s">
        <v>120</v>
      </c>
      <c r="X1181" s="103">
        <v>68934</v>
      </c>
    </row>
    <row r="1182" spans="1:24" s="57" customFormat="1" ht="15" customHeight="1" x14ac:dyDescent="0.2">
      <c r="A1182" s="167" t="s">
        <v>383</v>
      </c>
      <c r="B1182" s="168" t="s">
        <v>5902</v>
      </c>
      <c r="C1182" s="169" t="s">
        <v>5903</v>
      </c>
      <c r="D1182" s="170" t="str">
        <f t="shared" si="62"/>
        <v>EL541130-ST</v>
      </c>
      <c r="E1182" s="171" t="s">
        <v>5904</v>
      </c>
      <c r="F1182" s="171" t="s">
        <v>113</v>
      </c>
      <c r="G1182" s="171" t="s">
        <v>114</v>
      </c>
      <c r="H1182" s="172">
        <v>3.95</v>
      </c>
      <c r="I1182" s="125">
        <v>4.5</v>
      </c>
      <c r="J1182" s="126">
        <v>4.5</v>
      </c>
      <c r="K1182" s="197">
        <v>4.5</v>
      </c>
      <c r="L1182" s="247">
        <f t="shared" si="61"/>
        <v>0</v>
      </c>
      <c r="M1182" s="214">
        <v>8.99</v>
      </c>
      <c r="N1182" s="215">
        <v>3</v>
      </c>
      <c r="O1182" s="215">
        <v>120</v>
      </c>
      <c r="P1182" s="216"/>
      <c r="Q1182" s="217"/>
      <c r="R1182" s="218"/>
      <c r="S1182" s="215" t="s">
        <v>5905</v>
      </c>
      <c r="T1182" s="207" t="s">
        <v>117</v>
      </c>
      <c r="U1182" s="238" t="s">
        <v>5906</v>
      </c>
      <c r="V1182" s="207" t="s">
        <v>938</v>
      </c>
      <c r="W1182" s="207" t="s">
        <v>120</v>
      </c>
      <c r="X1182" s="103">
        <v>18126</v>
      </c>
    </row>
    <row r="1183" spans="1:24" s="57" customFormat="1" ht="15" customHeight="1" x14ac:dyDescent="0.2">
      <c r="A1183" s="167" t="s">
        <v>200</v>
      </c>
      <c r="B1183" s="168" t="s">
        <v>5907</v>
      </c>
      <c r="C1183" s="169" t="s">
        <v>5908</v>
      </c>
      <c r="D1183" s="170" t="str">
        <f t="shared" si="62"/>
        <v>EL543200-ST</v>
      </c>
      <c r="E1183" s="171" t="s">
        <v>5909</v>
      </c>
      <c r="F1183" s="171" t="s">
        <v>132</v>
      </c>
      <c r="G1183" s="171" t="s">
        <v>1069</v>
      </c>
      <c r="H1183" s="172">
        <v>12.5</v>
      </c>
      <c r="I1183" s="125">
        <v>12.5</v>
      </c>
      <c r="J1183" s="126">
        <v>12.5</v>
      </c>
      <c r="K1183" s="197">
        <v>12.5</v>
      </c>
      <c r="L1183" s="247">
        <f t="shared" si="61"/>
        <v>0</v>
      </c>
      <c r="M1183" s="214">
        <v>24.99</v>
      </c>
      <c r="N1183" s="215">
        <v>3</v>
      </c>
      <c r="O1183" s="215">
        <v>40</v>
      </c>
      <c r="P1183" s="216"/>
      <c r="Q1183" s="217"/>
      <c r="R1183" s="218"/>
      <c r="S1183" s="215" t="s">
        <v>5910</v>
      </c>
      <c r="T1183" s="207" t="s">
        <v>198</v>
      </c>
      <c r="U1183" s="238" t="s">
        <v>5911</v>
      </c>
      <c r="V1183" s="207" t="s">
        <v>1072</v>
      </c>
      <c r="W1183" s="207" t="s">
        <v>120</v>
      </c>
      <c r="X1183" s="103">
        <v>41723</v>
      </c>
    </row>
    <row r="1184" spans="1:24" s="57" customFormat="1" ht="15" customHeight="1" x14ac:dyDescent="0.2">
      <c r="A1184" s="173" t="s">
        <v>346</v>
      </c>
      <c r="B1184" s="168" t="s">
        <v>5912</v>
      </c>
      <c r="C1184" s="168" t="s">
        <v>5913</v>
      </c>
      <c r="D1184" s="170" t="str">
        <f t="shared" si="62"/>
        <v>EL5491-ST</v>
      </c>
      <c r="E1184" s="171" t="s">
        <v>5914</v>
      </c>
      <c r="F1184" s="171" t="s">
        <v>113</v>
      </c>
      <c r="G1184" s="174" t="s">
        <v>114</v>
      </c>
      <c r="H1184" s="172">
        <v>7.5</v>
      </c>
      <c r="I1184" s="125"/>
      <c r="J1184" s="126"/>
      <c r="K1184" s="197">
        <v>7.5</v>
      </c>
      <c r="L1184" s="247">
        <f t="shared" si="61"/>
        <v>7.5</v>
      </c>
      <c r="M1184" s="214">
        <v>14.99</v>
      </c>
      <c r="N1184" s="215">
        <v>3</v>
      </c>
      <c r="O1184" s="215"/>
      <c r="P1184" s="216"/>
      <c r="Q1184" s="217"/>
      <c r="R1184" s="218"/>
      <c r="S1184" s="215">
        <v>889851293645</v>
      </c>
      <c r="T1184" s="207" t="s">
        <v>1673</v>
      </c>
      <c r="U1184" s="239"/>
      <c r="V1184" s="207"/>
      <c r="W1184" s="207" t="s">
        <v>120</v>
      </c>
      <c r="X1184" s="33" t="e">
        <v>#N/A</v>
      </c>
    </row>
    <row r="1185" spans="1:24" s="57" customFormat="1" ht="15" customHeight="1" x14ac:dyDescent="0.2">
      <c r="A1185" s="167" t="s">
        <v>431</v>
      </c>
      <c r="B1185" s="168" t="s">
        <v>5915</v>
      </c>
      <c r="C1185" s="169" t="s">
        <v>5916</v>
      </c>
      <c r="D1185" s="170" t="str">
        <f t="shared" si="62"/>
        <v>EL550003-ST</v>
      </c>
      <c r="E1185" s="171" t="s">
        <v>5917</v>
      </c>
      <c r="F1185" s="171" t="s">
        <v>378</v>
      </c>
      <c r="G1185" s="171" t="s">
        <v>406</v>
      </c>
      <c r="H1185" s="172">
        <v>2.5</v>
      </c>
      <c r="I1185" s="125">
        <v>5.25</v>
      </c>
      <c r="J1185" s="126">
        <v>5.25</v>
      </c>
      <c r="K1185" s="197">
        <v>5.25</v>
      </c>
      <c r="L1185" s="247">
        <f t="shared" si="61"/>
        <v>0</v>
      </c>
      <c r="M1185" s="214">
        <v>10.5</v>
      </c>
      <c r="N1185" s="215">
        <v>3</v>
      </c>
      <c r="O1185" s="215">
        <v>192</v>
      </c>
      <c r="P1185" s="216"/>
      <c r="Q1185" s="217"/>
      <c r="R1185" s="38">
        <v>45</v>
      </c>
      <c r="S1185" s="215" t="s">
        <v>5918</v>
      </c>
      <c r="T1185" s="207" t="s">
        <v>117</v>
      </c>
      <c r="U1185" s="238" t="s">
        <v>5919</v>
      </c>
      <c r="V1185" s="207" t="s">
        <v>415</v>
      </c>
      <c r="W1185" s="207" t="s">
        <v>120</v>
      </c>
      <c r="X1185" s="103">
        <v>53617</v>
      </c>
    </row>
    <row r="1186" spans="1:24" s="57" customFormat="1" ht="15" customHeight="1" x14ac:dyDescent="0.2">
      <c r="A1186" s="167" t="s">
        <v>268</v>
      </c>
      <c r="B1186" s="168" t="s">
        <v>5920</v>
      </c>
      <c r="C1186" s="169" t="s">
        <v>5921</v>
      </c>
      <c r="D1186" s="170" t="str">
        <f t="shared" si="62"/>
        <v>EL550004-ST</v>
      </c>
      <c r="E1186" s="171" t="s">
        <v>5922</v>
      </c>
      <c r="F1186" s="171" t="s">
        <v>378</v>
      </c>
      <c r="G1186" s="171" t="s">
        <v>406</v>
      </c>
      <c r="H1186" s="172">
        <v>3.95</v>
      </c>
      <c r="I1186" s="125">
        <v>5.25</v>
      </c>
      <c r="J1186" s="126">
        <v>5.25</v>
      </c>
      <c r="K1186" s="197">
        <v>5.25</v>
      </c>
      <c r="L1186" s="247">
        <f t="shared" si="61"/>
        <v>0</v>
      </c>
      <c r="M1186" s="214">
        <v>10.5</v>
      </c>
      <c r="N1186" s="215">
        <v>3</v>
      </c>
      <c r="O1186" s="215">
        <v>300</v>
      </c>
      <c r="P1186" s="216"/>
      <c r="Q1186" s="217"/>
      <c r="R1186" s="38">
        <v>4</v>
      </c>
      <c r="S1186" s="215" t="s">
        <v>5923</v>
      </c>
      <c r="T1186" s="207" t="s">
        <v>117</v>
      </c>
      <c r="U1186" s="238" t="s">
        <v>5924</v>
      </c>
      <c r="V1186" s="207" t="s">
        <v>2430</v>
      </c>
      <c r="W1186" s="207" t="s">
        <v>120</v>
      </c>
      <c r="X1186" s="103">
        <v>58962</v>
      </c>
    </row>
    <row r="1187" spans="1:24" s="57" customFormat="1" ht="15" customHeight="1" x14ac:dyDescent="0.2">
      <c r="A1187" s="167" t="s">
        <v>169</v>
      </c>
      <c r="B1187" s="168" t="s">
        <v>5925</v>
      </c>
      <c r="C1187" s="169" t="s">
        <v>5926</v>
      </c>
      <c r="D1187" s="170" t="str">
        <f t="shared" si="62"/>
        <v>EL550050-ST</v>
      </c>
      <c r="E1187" s="171" t="s">
        <v>5927</v>
      </c>
      <c r="F1187" s="171" t="s">
        <v>132</v>
      </c>
      <c r="G1187" s="171" t="s">
        <v>5928</v>
      </c>
      <c r="H1187" s="172">
        <v>9.9499999999999993</v>
      </c>
      <c r="I1187" s="125">
        <v>4.99</v>
      </c>
      <c r="J1187" s="126">
        <v>4.99</v>
      </c>
      <c r="K1187" s="197">
        <v>4.99</v>
      </c>
      <c r="L1187" s="247">
        <f t="shared" si="61"/>
        <v>0</v>
      </c>
      <c r="M1187" s="214">
        <v>9.99</v>
      </c>
      <c r="N1187" s="215">
        <v>6</v>
      </c>
      <c r="O1187" s="215">
        <v>48</v>
      </c>
      <c r="P1187" s="216"/>
      <c r="Q1187" s="217"/>
      <c r="R1187" s="218"/>
      <c r="S1187" s="215" t="s">
        <v>5929</v>
      </c>
      <c r="T1187" s="207" t="s">
        <v>117</v>
      </c>
      <c r="U1187" s="238" t="s">
        <v>5930</v>
      </c>
      <c r="V1187" s="207" t="s">
        <v>132</v>
      </c>
      <c r="W1187" s="207" t="s">
        <v>120</v>
      </c>
      <c r="X1187" s="103">
        <v>71500</v>
      </c>
    </row>
    <row r="1188" spans="1:24" s="57" customFormat="1" ht="15" customHeight="1" x14ac:dyDescent="0.2">
      <c r="A1188" s="167" t="s">
        <v>200</v>
      </c>
      <c r="B1188" s="168" t="s">
        <v>5931</v>
      </c>
      <c r="C1188" s="169" t="s">
        <v>5932</v>
      </c>
      <c r="D1188" s="170" t="str">
        <f t="shared" si="62"/>
        <v>EL550060-ST</v>
      </c>
      <c r="E1188" s="171" t="s">
        <v>5933</v>
      </c>
      <c r="F1188" s="171" t="s">
        <v>378</v>
      </c>
      <c r="G1188" s="171" t="s">
        <v>3339</v>
      </c>
      <c r="H1188" s="172">
        <v>4.99</v>
      </c>
      <c r="I1188" s="125">
        <v>5.25</v>
      </c>
      <c r="J1188" s="126">
        <v>5.25</v>
      </c>
      <c r="K1188" s="197">
        <v>5.25</v>
      </c>
      <c r="L1188" s="247">
        <f t="shared" si="61"/>
        <v>0</v>
      </c>
      <c r="M1188" s="214">
        <v>10.5</v>
      </c>
      <c r="N1188" s="215">
        <v>3</v>
      </c>
      <c r="O1188" s="215">
        <v>192</v>
      </c>
      <c r="P1188" s="216"/>
      <c r="Q1188" s="217"/>
      <c r="R1188" s="218"/>
      <c r="S1188" s="215" t="s">
        <v>5934</v>
      </c>
      <c r="T1188" s="207" t="s">
        <v>117</v>
      </c>
      <c r="U1188" s="238" t="s">
        <v>5935</v>
      </c>
      <c r="V1188" s="207" t="s">
        <v>378</v>
      </c>
      <c r="W1188" s="207" t="s">
        <v>120</v>
      </c>
      <c r="X1188" s="103">
        <v>71267</v>
      </c>
    </row>
    <row r="1189" spans="1:24" s="57" customFormat="1" ht="15" customHeight="1" x14ac:dyDescent="0.2">
      <c r="A1189" s="167" t="s">
        <v>200</v>
      </c>
      <c r="B1189" s="168" t="s">
        <v>5936</v>
      </c>
      <c r="C1189" s="169" t="s">
        <v>5937</v>
      </c>
      <c r="D1189" s="170" t="str">
        <f t="shared" si="62"/>
        <v>EL550061-ST</v>
      </c>
      <c r="E1189" s="171" t="s">
        <v>5938</v>
      </c>
      <c r="F1189" s="171" t="s">
        <v>378</v>
      </c>
      <c r="G1189" s="171" t="s">
        <v>406</v>
      </c>
      <c r="H1189" s="172">
        <v>4.99</v>
      </c>
      <c r="I1189" s="125">
        <v>5.25</v>
      </c>
      <c r="J1189" s="126">
        <v>5.25</v>
      </c>
      <c r="K1189" s="197">
        <v>5.25</v>
      </c>
      <c r="L1189" s="247">
        <f t="shared" si="61"/>
        <v>0</v>
      </c>
      <c r="M1189" s="214">
        <v>10.5</v>
      </c>
      <c r="N1189" s="215">
        <v>3</v>
      </c>
      <c r="O1189" s="215">
        <v>192</v>
      </c>
      <c r="P1189" s="216"/>
      <c r="Q1189" s="217"/>
      <c r="R1189" s="218"/>
      <c r="S1189" s="215" t="s">
        <v>5939</v>
      </c>
      <c r="T1189" s="207" t="s">
        <v>117</v>
      </c>
      <c r="U1189" s="238" t="s">
        <v>5940</v>
      </c>
      <c r="V1189" s="207" t="s">
        <v>409</v>
      </c>
      <c r="W1189" s="207" t="s">
        <v>120</v>
      </c>
      <c r="X1189" s="103">
        <v>70785</v>
      </c>
    </row>
    <row r="1190" spans="1:24" s="57" customFormat="1" ht="15" customHeight="1" x14ac:dyDescent="0.2">
      <c r="A1190" s="167" t="s">
        <v>200</v>
      </c>
      <c r="B1190" s="168" t="s">
        <v>5941</v>
      </c>
      <c r="C1190" s="169" t="s">
        <v>5942</v>
      </c>
      <c r="D1190" s="170" t="str">
        <f t="shared" si="62"/>
        <v>EL550062-ST</v>
      </c>
      <c r="E1190" s="171" t="s">
        <v>5943</v>
      </c>
      <c r="F1190" s="171" t="s">
        <v>378</v>
      </c>
      <c r="G1190" s="171" t="s">
        <v>406</v>
      </c>
      <c r="H1190" s="172">
        <v>4.99</v>
      </c>
      <c r="I1190" s="125">
        <v>5.25</v>
      </c>
      <c r="J1190" s="126">
        <v>5.25</v>
      </c>
      <c r="K1190" s="197">
        <v>5.25</v>
      </c>
      <c r="L1190" s="247">
        <f t="shared" si="61"/>
        <v>0</v>
      </c>
      <c r="M1190" s="214">
        <v>10.5</v>
      </c>
      <c r="N1190" s="215">
        <v>3</v>
      </c>
      <c r="O1190" s="215">
        <v>192</v>
      </c>
      <c r="P1190" s="216"/>
      <c r="Q1190" s="217"/>
      <c r="R1190" s="218"/>
      <c r="S1190" s="215" t="s">
        <v>5944</v>
      </c>
      <c r="T1190" s="207" t="s">
        <v>117</v>
      </c>
      <c r="U1190" s="238" t="s">
        <v>5945</v>
      </c>
      <c r="V1190" s="207" t="s">
        <v>409</v>
      </c>
      <c r="W1190" s="207" t="s">
        <v>120</v>
      </c>
      <c r="X1190" s="103">
        <v>70784</v>
      </c>
    </row>
    <row r="1191" spans="1:24" x14ac:dyDescent="0.2">
      <c r="A1191" s="173" t="s">
        <v>346</v>
      </c>
      <c r="B1191" s="168" t="s">
        <v>5946</v>
      </c>
      <c r="C1191" s="168" t="s">
        <v>5947</v>
      </c>
      <c r="D1191" s="170" t="str">
        <f t="shared" si="62"/>
        <v>EL5511-ST</v>
      </c>
      <c r="E1191" s="171" t="s">
        <v>5948</v>
      </c>
      <c r="F1191" s="171" t="s">
        <v>113</v>
      </c>
      <c r="G1191" s="174" t="s">
        <v>114</v>
      </c>
      <c r="H1191" s="172">
        <v>9.99</v>
      </c>
      <c r="K1191" s="197">
        <v>9.99</v>
      </c>
      <c r="L1191" s="247">
        <f t="shared" si="61"/>
        <v>9.99</v>
      </c>
      <c r="M1191" s="214">
        <v>19.989999999999998</v>
      </c>
      <c r="N1191" s="215">
        <v>1</v>
      </c>
      <c r="O1191" s="215"/>
      <c r="Q1191" s="217"/>
      <c r="S1191" s="215">
        <v>889851293751</v>
      </c>
      <c r="T1191" s="207" t="s">
        <v>1673</v>
      </c>
      <c r="U1191" s="239"/>
      <c r="V1191" s="207"/>
      <c r="W1191" s="207" t="s">
        <v>120</v>
      </c>
      <c r="X1191" s="33" t="e">
        <v>#N/A</v>
      </c>
    </row>
    <row r="1192" spans="1:24" x14ac:dyDescent="0.2">
      <c r="A1192" s="173" t="s">
        <v>346</v>
      </c>
      <c r="B1192" s="168" t="s">
        <v>5949</v>
      </c>
      <c r="C1192" s="169" t="s">
        <v>5950</v>
      </c>
      <c r="D1192" s="157" t="s">
        <v>5951</v>
      </c>
      <c r="E1192" s="171" t="s">
        <v>5952</v>
      </c>
      <c r="F1192" s="171" t="s">
        <v>113</v>
      </c>
      <c r="G1192" s="171" t="s">
        <v>114</v>
      </c>
      <c r="K1192" s="197">
        <v>7.5</v>
      </c>
      <c r="M1192" s="228">
        <v>14.99</v>
      </c>
      <c r="N1192" s="224">
        <v>3</v>
      </c>
      <c r="S1192" s="227">
        <v>889851293775</v>
      </c>
      <c r="T1192" s="171" t="s">
        <v>198</v>
      </c>
      <c r="W1192" s="171" t="s">
        <v>120</v>
      </c>
    </row>
    <row r="1193" spans="1:24" x14ac:dyDescent="0.2">
      <c r="A1193" s="173" t="s">
        <v>346</v>
      </c>
      <c r="B1193" s="168" t="s">
        <v>5953</v>
      </c>
      <c r="C1193" s="168" t="s">
        <v>5954</v>
      </c>
      <c r="D1193" s="170" t="str">
        <f t="shared" ref="D1193:D1204" si="63">HYPERLINK(U1193,C1193)</f>
        <v>EL5543-ST</v>
      </c>
      <c r="E1193" s="171" t="s">
        <v>5955</v>
      </c>
      <c r="F1193" s="171" t="s">
        <v>113</v>
      </c>
      <c r="G1193" s="174" t="s">
        <v>114</v>
      </c>
      <c r="H1193" s="172">
        <v>12.5</v>
      </c>
      <c r="K1193" s="197">
        <v>12.5</v>
      </c>
      <c r="L1193" s="247">
        <f t="shared" ref="L1193:L1206" si="64">K1193-J1193</f>
        <v>12.5</v>
      </c>
      <c r="M1193" s="214">
        <v>24.99</v>
      </c>
      <c r="N1193" s="215">
        <v>1</v>
      </c>
      <c r="O1193" s="215"/>
      <c r="Q1193" s="217"/>
      <c r="S1193" s="215">
        <v>889851294062</v>
      </c>
      <c r="T1193" s="207" t="s">
        <v>350</v>
      </c>
      <c r="U1193" s="239"/>
      <c r="V1193" s="207"/>
      <c r="W1193" s="207" t="s">
        <v>120</v>
      </c>
      <c r="X1193" s="33" t="e">
        <v>#N/A</v>
      </c>
    </row>
    <row r="1194" spans="1:24" x14ac:dyDescent="0.2">
      <c r="A1194" s="167" t="s">
        <v>457</v>
      </c>
      <c r="B1194" s="168" t="s">
        <v>5956</v>
      </c>
      <c r="C1194" s="169" t="s">
        <v>5957</v>
      </c>
      <c r="D1194" s="170" t="str">
        <f t="shared" si="63"/>
        <v>EL560100-ST</v>
      </c>
      <c r="E1194" s="171" t="s">
        <v>5958</v>
      </c>
      <c r="F1194" s="171" t="s">
        <v>113</v>
      </c>
      <c r="G1194" s="171" t="s">
        <v>2469</v>
      </c>
      <c r="H1194" s="172">
        <v>2.5</v>
      </c>
      <c r="I1194" s="125">
        <v>1.99</v>
      </c>
      <c r="J1194" s="126">
        <v>1.99</v>
      </c>
      <c r="K1194" s="197">
        <v>0.99</v>
      </c>
      <c r="L1194" s="247">
        <f t="shared" si="64"/>
        <v>-1</v>
      </c>
      <c r="M1194" s="214">
        <v>3.99</v>
      </c>
      <c r="N1194" s="215">
        <v>12</v>
      </c>
      <c r="O1194" s="215">
        <v>120</v>
      </c>
      <c r="Q1194" s="217"/>
      <c r="S1194" s="215" t="s">
        <v>5959</v>
      </c>
      <c r="T1194" s="207" t="s">
        <v>514</v>
      </c>
      <c r="U1194" s="239" t="s">
        <v>5960</v>
      </c>
      <c r="V1194" s="207" t="s">
        <v>2472</v>
      </c>
      <c r="W1194" s="207" t="s">
        <v>1331</v>
      </c>
      <c r="X1194" s="33">
        <v>69371</v>
      </c>
    </row>
    <row r="1195" spans="1:24" x14ac:dyDescent="0.2">
      <c r="A1195" s="167" t="s">
        <v>457</v>
      </c>
      <c r="B1195" s="168" t="s">
        <v>5961</v>
      </c>
      <c r="C1195" s="169" t="s">
        <v>5962</v>
      </c>
      <c r="D1195" s="170" t="str">
        <f t="shared" si="63"/>
        <v>EL560107-ST</v>
      </c>
      <c r="E1195" s="171" t="s">
        <v>5963</v>
      </c>
      <c r="F1195" s="171" t="s">
        <v>113</v>
      </c>
      <c r="G1195" s="171" t="s">
        <v>2469</v>
      </c>
      <c r="H1195" s="172">
        <v>1.95</v>
      </c>
      <c r="I1195" s="125">
        <v>0.49</v>
      </c>
      <c r="J1195" s="126">
        <v>0.49</v>
      </c>
      <c r="K1195" s="197">
        <v>0.24</v>
      </c>
      <c r="L1195" s="247">
        <f t="shared" si="64"/>
        <v>-0.25</v>
      </c>
      <c r="M1195" s="214">
        <v>0.99</v>
      </c>
      <c r="N1195" s="215">
        <v>12</v>
      </c>
      <c r="O1195" s="215">
        <v>300</v>
      </c>
      <c r="Q1195" s="217"/>
      <c r="S1195" s="215" t="s">
        <v>5964</v>
      </c>
      <c r="T1195" s="207" t="s">
        <v>514</v>
      </c>
      <c r="U1195" s="239" t="s">
        <v>5965</v>
      </c>
      <c r="V1195" s="207" t="s">
        <v>2472</v>
      </c>
      <c r="W1195" s="207" t="s">
        <v>1331</v>
      </c>
      <c r="X1195" s="33">
        <v>69374</v>
      </c>
    </row>
    <row r="1196" spans="1:24" x14ac:dyDescent="0.2">
      <c r="A1196" s="167" t="s">
        <v>457</v>
      </c>
      <c r="B1196" s="168" t="s">
        <v>5966</v>
      </c>
      <c r="C1196" s="169" t="s">
        <v>5967</v>
      </c>
      <c r="D1196" s="170" t="str">
        <f t="shared" si="63"/>
        <v>EL560108-ST</v>
      </c>
      <c r="E1196" s="171" t="s">
        <v>5968</v>
      </c>
      <c r="F1196" s="171" t="s">
        <v>113</v>
      </c>
      <c r="G1196" s="171" t="s">
        <v>2469</v>
      </c>
      <c r="H1196" s="172">
        <v>1.95</v>
      </c>
      <c r="I1196" s="125">
        <v>0.49</v>
      </c>
      <c r="J1196" s="126">
        <v>0.49</v>
      </c>
      <c r="K1196" s="197">
        <v>0.24</v>
      </c>
      <c r="L1196" s="247">
        <f t="shared" si="64"/>
        <v>-0.25</v>
      </c>
      <c r="M1196" s="214">
        <v>0.99</v>
      </c>
      <c r="N1196" s="215">
        <v>12</v>
      </c>
      <c r="O1196" s="215">
        <v>300</v>
      </c>
      <c r="Q1196" s="217"/>
      <c r="S1196" s="215" t="s">
        <v>5969</v>
      </c>
      <c r="T1196" s="207" t="s">
        <v>514</v>
      </c>
      <c r="U1196" s="239" t="s">
        <v>5970</v>
      </c>
      <c r="V1196" s="207" t="s">
        <v>2472</v>
      </c>
      <c r="W1196" s="207" t="s">
        <v>1331</v>
      </c>
      <c r="X1196" s="33">
        <v>69375</v>
      </c>
    </row>
    <row r="1197" spans="1:24" x14ac:dyDescent="0.2">
      <c r="A1197" s="167" t="s">
        <v>457</v>
      </c>
      <c r="B1197" s="168" t="s">
        <v>5971</v>
      </c>
      <c r="C1197" s="169" t="s">
        <v>5972</v>
      </c>
      <c r="D1197" s="170" t="str">
        <f t="shared" si="63"/>
        <v>EL560110-ST</v>
      </c>
      <c r="E1197" s="171" t="s">
        <v>5973</v>
      </c>
      <c r="F1197" s="171" t="s">
        <v>113</v>
      </c>
      <c r="G1197" s="171" t="s">
        <v>2469</v>
      </c>
      <c r="H1197" s="172">
        <v>1.95</v>
      </c>
      <c r="I1197" s="125">
        <v>0.49</v>
      </c>
      <c r="J1197" s="126">
        <v>0.49</v>
      </c>
      <c r="K1197" s="197">
        <v>0.24</v>
      </c>
      <c r="L1197" s="247">
        <f t="shared" si="64"/>
        <v>-0.25</v>
      </c>
      <c r="M1197" s="214">
        <v>0.99</v>
      </c>
      <c r="N1197" s="215">
        <v>12</v>
      </c>
      <c r="O1197" s="215">
        <v>300</v>
      </c>
      <c r="Q1197" s="217"/>
      <c r="S1197" s="215" t="s">
        <v>5974</v>
      </c>
      <c r="T1197" s="207" t="s">
        <v>514</v>
      </c>
      <c r="U1197" s="239" t="s">
        <v>5975</v>
      </c>
      <c r="V1197" s="207" t="s">
        <v>2472</v>
      </c>
      <c r="W1197" s="207" t="s">
        <v>1331</v>
      </c>
      <c r="X1197" s="33">
        <v>69377</v>
      </c>
    </row>
    <row r="1198" spans="1:24" x14ac:dyDescent="0.2">
      <c r="A1198" s="167" t="s">
        <v>192</v>
      </c>
      <c r="B1198" s="168" t="s">
        <v>5976</v>
      </c>
      <c r="C1198" s="169" t="s">
        <v>5977</v>
      </c>
      <c r="D1198" s="170" t="str">
        <f t="shared" si="63"/>
        <v>EL561000-ST</v>
      </c>
      <c r="E1198" s="171" t="s">
        <v>5978</v>
      </c>
      <c r="F1198" s="171" t="s">
        <v>113</v>
      </c>
      <c r="G1198" s="171" t="s">
        <v>114</v>
      </c>
      <c r="K1198" s="197">
        <v>7.5</v>
      </c>
      <c r="L1198" s="247">
        <f t="shared" si="64"/>
        <v>7.5</v>
      </c>
      <c r="M1198" s="214">
        <v>14.99</v>
      </c>
      <c r="N1198" s="215">
        <v>3</v>
      </c>
      <c r="O1198" s="215"/>
      <c r="Q1198" s="217"/>
      <c r="S1198" s="215">
        <v>618480048247</v>
      </c>
      <c r="T1198" s="207" t="s">
        <v>198</v>
      </c>
      <c r="U1198" s="238" t="s">
        <v>5979</v>
      </c>
      <c r="V1198" s="207" t="s">
        <v>1511</v>
      </c>
      <c r="W1198" s="207" t="s">
        <v>120</v>
      </c>
      <c r="X1198" s="103">
        <v>80865</v>
      </c>
    </row>
    <row r="1199" spans="1:24" x14ac:dyDescent="0.2">
      <c r="A1199" s="173" t="s">
        <v>346</v>
      </c>
      <c r="B1199" s="168" t="s">
        <v>5980</v>
      </c>
      <c r="C1199" s="168" t="s">
        <v>5981</v>
      </c>
      <c r="D1199" s="170" t="str">
        <f t="shared" si="63"/>
        <v>EL5614-ST</v>
      </c>
      <c r="E1199" s="171" t="s">
        <v>5982</v>
      </c>
      <c r="F1199" s="171" t="s">
        <v>113</v>
      </c>
      <c r="G1199" s="174" t="s">
        <v>114</v>
      </c>
      <c r="H1199" s="172">
        <v>10.99</v>
      </c>
      <c r="K1199" s="197">
        <v>10.99</v>
      </c>
      <c r="L1199" s="247">
        <f t="shared" si="64"/>
        <v>10.99</v>
      </c>
      <c r="M1199" s="214">
        <v>21.99</v>
      </c>
      <c r="N1199" s="215">
        <v>3</v>
      </c>
      <c r="O1199" s="215"/>
      <c r="Q1199" s="217"/>
      <c r="S1199" s="215">
        <v>889851297834</v>
      </c>
      <c r="T1199" s="207" t="s">
        <v>350</v>
      </c>
      <c r="U1199" s="239"/>
      <c r="V1199" s="207"/>
      <c r="W1199" s="207" t="s">
        <v>120</v>
      </c>
      <c r="X1199" s="33" t="e">
        <v>#N/A</v>
      </c>
    </row>
    <row r="1200" spans="1:24" x14ac:dyDescent="0.2">
      <c r="A1200" s="173" t="s">
        <v>346</v>
      </c>
      <c r="B1200" s="168" t="s">
        <v>5983</v>
      </c>
      <c r="C1200" s="169" t="s">
        <v>5984</v>
      </c>
      <c r="D1200" s="170" t="str">
        <f t="shared" si="63"/>
        <v>EL565100-ST</v>
      </c>
      <c r="E1200" s="171" t="s">
        <v>5985</v>
      </c>
      <c r="F1200" s="171" t="s">
        <v>113</v>
      </c>
      <c r="G1200" s="171" t="s">
        <v>114</v>
      </c>
      <c r="H1200" s="172">
        <v>12.5</v>
      </c>
      <c r="K1200" s="197">
        <v>9.99</v>
      </c>
      <c r="L1200" s="247">
        <f t="shared" si="64"/>
        <v>9.99</v>
      </c>
      <c r="M1200" s="214">
        <v>14.99</v>
      </c>
      <c r="N1200" s="215">
        <v>3</v>
      </c>
      <c r="O1200" s="215"/>
      <c r="Q1200" s="217"/>
      <c r="S1200" s="215">
        <v>889851224403</v>
      </c>
      <c r="T1200" s="207" t="s">
        <v>117</v>
      </c>
      <c r="U1200" s="238" t="s">
        <v>5986</v>
      </c>
      <c r="V1200" s="207" t="s">
        <v>5987</v>
      </c>
      <c r="W1200" s="207" t="s">
        <v>120</v>
      </c>
      <c r="X1200" s="103">
        <v>85434</v>
      </c>
    </row>
    <row r="1201" spans="1:25" x14ac:dyDescent="0.2">
      <c r="A1201" s="173" t="s">
        <v>346</v>
      </c>
      <c r="B1201" s="168" t="s">
        <v>5988</v>
      </c>
      <c r="C1201" s="169" t="s">
        <v>5989</v>
      </c>
      <c r="D1201" s="170" t="str">
        <f t="shared" si="63"/>
        <v>EL565104-ST</v>
      </c>
      <c r="E1201" s="171" t="s">
        <v>5990</v>
      </c>
      <c r="F1201" s="171" t="s">
        <v>113</v>
      </c>
      <c r="G1201" s="171" t="s">
        <v>5991</v>
      </c>
      <c r="H1201" s="172">
        <v>9.99</v>
      </c>
      <c r="I1201" s="125">
        <v>9.99</v>
      </c>
      <c r="J1201" s="126">
        <v>9.99</v>
      </c>
      <c r="K1201" s="197">
        <v>9.99</v>
      </c>
      <c r="L1201" s="247">
        <f t="shared" si="64"/>
        <v>0</v>
      </c>
      <c r="M1201" s="214">
        <v>19.989999999999998</v>
      </c>
      <c r="N1201" s="215">
        <v>3</v>
      </c>
      <c r="O1201" s="215">
        <v>100</v>
      </c>
      <c r="Q1201" s="217"/>
      <c r="S1201" s="215" t="s">
        <v>5992</v>
      </c>
      <c r="T1201" s="207" t="s">
        <v>117</v>
      </c>
      <c r="U1201" s="238" t="s">
        <v>5993</v>
      </c>
      <c r="V1201" s="207" t="s">
        <v>5994</v>
      </c>
      <c r="W1201" s="207" t="s">
        <v>120</v>
      </c>
      <c r="X1201" s="103">
        <v>80807</v>
      </c>
    </row>
    <row r="1202" spans="1:25" x14ac:dyDescent="0.2">
      <c r="A1202" s="173" t="s">
        <v>346</v>
      </c>
      <c r="B1202" s="168" t="s">
        <v>5995</v>
      </c>
      <c r="C1202" s="169" t="s">
        <v>5996</v>
      </c>
      <c r="D1202" s="170" t="str">
        <f t="shared" si="63"/>
        <v>EL565105-ST</v>
      </c>
      <c r="E1202" s="171" t="s">
        <v>5997</v>
      </c>
      <c r="F1202" s="171" t="s">
        <v>113</v>
      </c>
      <c r="G1202" s="171" t="s">
        <v>5991</v>
      </c>
      <c r="H1202" s="172">
        <v>9.99</v>
      </c>
      <c r="I1202" s="125">
        <v>9.99</v>
      </c>
      <c r="J1202" s="126">
        <v>9.99</v>
      </c>
      <c r="K1202" s="197">
        <v>9.99</v>
      </c>
      <c r="L1202" s="247">
        <f t="shared" si="64"/>
        <v>0</v>
      </c>
      <c r="M1202" s="214">
        <v>19.989999999999998</v>
      </c>
      <c r="N1202" s="215">
        <v>3</v>
      </c>
      <c r="O1202" s="215">
        <v>100</v>
      </c>
      <c r="Q1202" s="217"/>
      <c r="S1202" s="215" t="s">
        <v>5998</v>
      </c>
      <c r="T1202" s="207" t="s">
        <v>117</v>
      </c>
      <c r="U1202" s="238" t="s">
        <v>5999</v>
      </c>
      <c r="V1202" s="207" t="s">
        <v>6000</v>
      </c>
      <c r="W1202" s="207" t="s">
        <v>120</v>
      </c>
      <c r="X1202" s="103">
        <v>80808</v>
      </c>
      <c r="Y1202" s="32" t="s">
        <v>28</v>
      </c>
    </row>
    <row r="1203" spans="1:25" x14ac:dyDescent="0.2">
      <c r="A1203" s="173" t="s">
        <v>346</v>
      </c>
      <c r="B1203" s="168" t="s">
        <v>6001</v>
      </c>
      <c r="C1203" s="168" t="s">
        <v>6002</v>
      </c>
      <c r="D1203" s="170" t="str">
        <f t="shared" si="63"/>
        <v>EL568000-ST</v>
      </c>
      <c r="E1203" s="171" t="s">
        <v>6003</v>
      </c>
      <c r="F1203" s="171" t="s">
        <v>113</v>
      </c>
      <c r="G1203" s="174" t="s">
        <v>114</v>
      </c>
      <c r="H1203" s="172">
        <v>7.5</v>
      </c>
      <c r="K1203" s="197">
        <v>7.5</v>
      </c>
      <c r="L1203" s="247">
        <f t="shared" si="64"/>
        <v>7.5</v>
      </c>
      <c r="M1203" s="214">
        <v>14.99</v>
      </c>
      <c r="N1203" s="215">
        <v>3</v>
      </c>
      <c r="O1203" s="215"/>
      <c r="Q1203" s="217"/>
      <c r="S1203" s="215">
        <v>889851251928</v>
      </c>
      <c r="T1203" s="207" t="s">
        <v>867</v>
      </c>
      <c r="U1203" s="238"/>
      <c r="V1203" s="207"/>
      <c r="W1203" s="207" t="s">
        <v>120</v>
      </c>
      <c r="X1203" s="103" t="e">
        <v>#N/A</v>
      </c>
    </row>
    <row r="1204" spans="1:25" x14ac:dyDescent="0.2">
      <c r="A1204" s="173" t="s">
        <v>346</v>
      </c>
      <c r="B1204" s="168" t="s">
        <v>6004</v>
      </c>
      <c r="C1204" s="168" t="s">
        <v>6005</v>
      </c>
      <c r="D1204" s="170" t="str">
        <f t="shared" si="63"/>
        <v>EL568002-ST</v>
      </c>
      <c r="E1204" s="171" t="s">
        <v>6006</v>
      </c>
      <c r="F1204" s="171" t="s">
        <v>113</v>
      </c>
      <c r="G1204" s="174" t="s">
        <v>114</v>
      </c>
      <c r="H1204" s="172">
        <v>3.99</v>
      </c>
      <c r="K1204" s="197">
        <v>3.99</v>
      </c>
      <c r="L1204" s="247">
        <f t="shared" si="64"/>
        <v>3.99</v>
      </c>
      <c r="M1204" s="214">
        <v>7.99</v>
      </c>
      <c r="N1204" s="215">
        <v>3</v>
      </c>
      <c r="O1204" s="215"/>
      <c r="Q1204" s="217"/>
      <c r="S1204" s="215">
        <v>889851265628</v>
      </c>
      <c r="T1204" s="207" t="s">
        <v>867</v>
      </c>
      <c r="U1204" s="238"/>
      <c r="V1204" s="207"/>
      <c r="W1204" s="207" t="s">
        <v>120</v>
      </c>
      <c r="X1204" s="103" t="e">
        <v>#N/A</v>
      </c>
    </row>
    <row r="1205" spans="1:25" x14ac:dyDescent="0.2">
      <c r="A1205" s="173" t="s">
        <v>346</v>
      </c>
      <c r="B1205" s="168" t="s">
        <v>6007</v>
      </c>
      <c r="C1205" s="169" t="s">
        <v>6008</v>
      </c>
      <c r="D1205" s="157" t="s">
        <v>6008</v>
      </c>
      <c r="E1205" s="171" t="s">
        <v>6009</v>
      </c>
      <c r="F1205" s="171" t="s">
        <v>132</v>
      </c>
      <c r="G1205" s="171" t="s">
        <v>3879</v>
      </c>
      <c r="H1205" s="175"/>
      <c r="I1205" s="127"/>
      <c r="K1205" s="197">
        <v>17.5</v>
      </c>
      <c r="L1205" s="250">
        <f t="shared" si="64"/>
        <v>17.5</v>
      </c>
      <c r="M1205" s="223">
        <v>34.99</v>
      </c>
      <c r="N1205" s="224">
        <v>3</v>
      </c>
      <c r="Q1205" s="225"/>
      <c r="S1205" s="226">
        <v>889851318874</v>
      </c>
      <c r="T1205" s="171" t="s">
        <v>198</v>
      </c>
      <c r="V1205" s="232"/>
      <c r="W1205" s="171" t="s">
        <v>120</v>
      </c>
    </row>
    <row r="1206" spans="1:25" ht="12.75" customHeight="1" x14ac:dyDescent="0.2">
      <c r="A1206" s="173" t="s">
        <v>346</v>
      </c>
      <c r="B1206" s="168" t="s">
        <v>6010</v>
      </c>
      <c r="C1206" s="168" t="s">
        <v>6011</v>
      </c>
      <c r="D1206" s="170" t="str">
        <f>HYPERLINK(U1206,C1206)</f>
        <v>EL568300-ST</v>
      </c>
      <c r="E1206" s="171" t="s">
        <v>6012</v>
      </c>
      <c r="F1206" s="171" t="s">
        <v>113</v>
      </c>
      <c r="G1206" s="174" t="s">
        <v>114</v>
      </c>
      <c r="H1206" s="175">
        <v>4.99</v>
      </c>
      <c r="I1206" s="127"/>
      <c r="K1206" s="197">
        <v>4.99</v>
      </c>
      <c r="L1206" s="248">
        <f t="shared" si="64"/>
        <v>4.99</v>
      </c>
      <c r="M1206" s="214">
        <v>9.99</v>
      </c>
      <c r="N1206" s="215">
        <v>3</v>
      </c>
      <c r="O1206" s="215"/>
      <c r="Q1206" s="219"/>
      <c r="S1206" s="215">
        <v>889851265666</v>
      </c>
      <c r="T1206" s="207" t="s">
        <v>867</v>
      </c>
      <c r="U1206" s="240"/>
      <c r="V1206" s="207"/>
      <c r="W1206" s="207" t="s">
        <v>120</v>
      </c>
      <c r="X1206" s="33" t="e">
        <v>#N/A</v>
      </c>
    </row>
    <row r="1207" spans="1:25" ht="12.75" customHeight="1" x14ac:dyDescent="0.2">
      <c r="A1207" s="173" t="s">
        <v>346</v>
      </c>
      <c r="B1207" s="168" t="s">
        <v>6013</v>
      </c>
      <c r="C1207" s="169" t="s">
        <v>6014</v>
      </c>
      <c r="D1207" s="157" t="s">
        <v>6014</v>
      </c>
      <c r="E1207" s="171" t="s">
        <v>6015</v>
      </c>
      <c r="F1207" s="171" t="s">
        <v>132</v>
      </c>
      <c r="G1207" s="171" t="s">
        <v>798</v>
      </c>
      <c r="H1207" s="175"/>
      <c r="I1207" s="127"/>
      <c r="K1207" s="197">
        <v>13.99</v>
      </c>
      <c r="M1207" s="223">
        <v>24.99</v>
      </c>
      <c r="N1207" s="224">
        <v>3</v>
      </c>
      <c r="Q1207" s="225"/>
      <c r="S1207" s="226">
        <v>889851403075</v>
      </c>
      <c r="T1207" s="171" t="s">
        <v>198</v>
      </c>
      <c r="V1207" s="232"/>
      <c r="W1207" s="171" t="s">
        <v>120</v>
      </c>
    </row>
    <row r="1208" spans="1:25" ht="12.75" customHeight="1" x14ac:dyDescent="0.2">
      <c r="A1208" s="173" t="s">
        <v>346</v>
      </c>
      <c r="B1208" s="168" t="s">
        <v>6016</v>
      </c>
      <c r="C1208" s="169" t="s">
        <v>6017</v>
      </c>
      <c r="D1208" s="157" t="s">
        <v>6017</v>
      </c>
      <c r="E1208" s="171" t="s">
        <v>6018</v>
      </c>
      <c r="F1208" s="171" t="s">
        <v>6019</v>
      </c>
      <c r="G1208" s="171" t="s">
        <v>6019</v>
      </c>
      <c r="H1208" s="172">
        <v>17.989999999999998</v>
      </c>
      <c r="K1208" s="197">
        <v>17.989999999999998</v>
      </c>
      <c r="M1208" s="228">
        <v>24.99</v>
      </c>
      <c r="N1208" s="224">
        <v>3</v>
      </c>
      <c r="S1208" s="227">
        <v>618480361001</v>
      </c>
      <c r="T1208" s="207" t="s">
        <v>198</v>
      </c>
      <c r="W1208" s="171" t="s">
        <v>6020</v>
      </c>
    </row>
    <row r="1209" spans="1:25" ht="12.75" customHeight="1" x14ac:dyDescent="0.2">
      <c r="A1209" s="173" t="s">
        <v>346</v>
      </c>
      <c r="B1209" s="168" t="s">
        <v>6021</v>
      </c>
      <c r="C1209" s="169" t="s">
        <v>6022</v>
      </c>
      <c r="D1209" s="157" t="s">
        <v>6022</v>
      </c>
      <c r="E1209" s="171" t="s">
        <v>6023</v>
      </c>
      <c r="F1209" s="171" t="s">
        <v>6019</v>
      </c>
      <c r="G1209" s="171" t="s">
        <v>6019</v>
      </c>
      <c r="H1209" s="172">
        <v>3.99</v>
      </c>
      <c r="K1209" s="197">
        <v>3.99</v>
      </c>
      <c r="M1209" s="228">
        <v>9.99</v>
      </c>
      <c r="N1209" s="224">
        <v>3</v>
      </c>
      <c r="O1209" s="224" t="s">
        <v>28</v>
      </c>
      <c r="Q1209" s="229" t="s">
        <v>28</v>
      </c>
      <c r="S1209" s="227">
        <v>618480027952</v>
      </c>
      <c r="T1209" s="207" t="s">
        <v>198</v>
      </c>
      <c r="W1209" s="171" t="s">
        <v>6020</v>
      </c>
    </row>
    <row r="1210" spans="1:25" ht="12.75" customHeight="1" x14ac:dyDescent="0.2">
      <c r="A1210" s="173" t="s">
        <v>346</v>
      </c>
      <c r="B1210" s="168" t="s">
        <v>6024</v>
      </c>
      <c r="C1210" s="169" t="s">
        <v>6025</v>
      </c>
      <c r="D1210" s="157" t="s">
        <v>6025</v>
      </c>
      <c r="E1210" s="171" t="s">
        <v>6026</v>
      </c>
      <c r="F1210" s="171" t="s">
        <v>6019</v>
      </c>
      <c r="G1210" s="171" t="s">
        <v>6019</v>
      </c>
      <c r="H1210" s="172">
        <v>49.99</v>
      </c>
      <c r="K1210" s="197">
        <v>49.99</v>
      </c>
      <c r="M1210" s="228">
        <v>79.989999999999995</v>
      </c>
      <c r="N1210" s="224">
        <v>1</v>
      </c>
      <c r="S1210" s="227">
        <v>618480030143</v>
      </c>
      <c r="T1210" s="207" t="s">
        <v>198</v>
      </c>
      <c r="W1210" s="171" t="s">
        <v>120</v>
      </c>
    </row>
    <row r="1211" spans="1:25" ht="12.75" customHeight="1" x14ac:dyDescent="0.2">
      <c r="A1211" s="173" t="s">
        <v>346</v>
      </c>
      <c r="B1211" s="168" t="s">
        <v>6027</v>
      </c>
      <c r="C1211" s="169" t="s">
        <v>6028</v>
      </c>
      <c r="D1211" s="157" t="s">
        <v>6028</v>
      </c>
      <c r="E1211" s="171" t="s">
        <v>6026</v>
      </c>
      <c r="F1211" s="171" t="s">
        <v>6019</v>
      </c>
      <c r="G1211" s="171" t="s">
        <v>6019</v>
      </c>
      <c r="H1211" s="172">
        <v>49.99</v>
      </c>
      <c r="K1211" s="197">
        <v>49.99</v>
      </c>
      <c r="M1211" s="228">
        <v>79.989999999999995</v>
      </c>
      <c r="N1211" s="224">
        <v>1</v>
      </c>
      <c r="S1211" s="227">
        <v>618480028591</v>
      </c>
      <c r="T1211" s="207" t="s">
        <v>198</v>
      </c>
      <c r="W1211" s="171" t="s">
        <v>120</v>
      </c>
    </row>
  </sheetData>
  <sheetProtection sheet="1" scenarios="1" formatCells="0" formatRows="0" selectLockedCells="1" sort="0"/>
  <protectedRanges>
    <protectedRange algorithmName="SHA-512" hashValue="fqIQ9FPxy1yTzS9SKBne9XF3QNvDY5oXposE9e7KyUWVqMhmXXBtkqNi4ju3ByyA5mXe7kz3nrv++6aC11+t1Q==" saltValue="Ph6b5gJCBfLm5rVJMLvZLA==" spinCount="100000" sqref="A10:AA1259" name="Range1"/>
  </protectedRanges>
  <autoFilter ref="A9:Y1207" xr:uid="{00000000-0001-0000-0200-000000000000}">
    <sortState xmlns:xlrd2="http://schemas.microsoft.com/office/spreadsheetml/2017/richdata2" ref="A10:Y1207">
      <sortCondition ref="C9:C1207"/>
    </sortState>
  </autoFilter>
  <sortState xmlns:xlrd2="http://schemas.microsoft.com/office/spreadsheetml/2017/richdata2" ref="A1147:X1190">
    <sortCondition ref="F1147:F1190"/>
    <sortCondition ref="G1147:G1190"/>
    <sortCondition ref="B1147:B1190"/>
  </sortState>
  <mergeCells count="1">
    <mergeCell ref="P8:Q8"/>
  </mergeCells>
  <phoneticPr fontId="5" type="noConversion"/>
  <conditionalFormatting sqref="B6:B63519 A6:A7 C6:X7">
    <cfRule type="expression" dxfId="30" priority="6088" stopIfTrue="1">
      <formula>AND(COUNTIF(#REF!, A6)+COUNTIF($B$993:$B$1018, A6)+COUNTIF($B$30:$B$30, A6)+COUNTIF($B$1020:$B$1021, A6)+COUNTIF(#REF!, A6)+COUNTIF($B$1:$B$9, A6)+COUNTIF($B$1025:$B$1146, A6)&gt;1,NOT(ISBLANK(A6)))</formula>
    </cfRule>
  </conditionalFormatting>
  <conditionalFormatting sqref="B8:B9 B1191:B56209">
    <cfRule type="expression" dxfId="29" priority="4149" stopIfTrue="1">
      <formula>AND(COUNTIF($B$1191:$B$56209, B8)+COUNTIF(#REF!, B8)+COUNTIF(#REF!, B8)+COUNTIF($B$8:$B$9, B8)&gt;1,NOT(ISBLANK(B8)))</formula>
    </cfRule>
  </conditionalFormatting>
  <conditionalFormatting sqref="B10:B1190">
    <cfRule type="expression" dxfId="28" priority="6092" stopIfTrue="1">
      <formula>AND(COUNTIF($B$1020:$B$1021, B10)+COUNTIF($B$993:$B$1018, B10)+COUNTIF(#REF!, B10)+COUNTIF($B$30:$B$30, B10)+COUNTIF(#REF!, B10)+COUNTIF($B$1025:$B$1146, B10)&gt;1,NOT(ISBLANK(B10)))</formula>
    </cfRule>
  </conditionalFormatting>
  <conditionalFormatting sqref="B1191:B56209">
    <cfRule type="duplicateValues" dxfId="27" priority="4151" stopIfTrue="1"/>
  </conditionalFormatting>
  <conditionalFormatting sqref="B1191:B63519 C6:X7 B6:B9 A6:A7">
    <cfRule type="expression" dxfId="26" priority="4106" stopIfTrue="1">
      <formula>AND(COUNTIF(#REF!, A6)+COUNTIF(#REF!, A6)+COUNTIF(#REF!, A6)+COUNTIF(#REF!, A6)+COUNTIF($B$6:$B$9, A6)&gt;1,NOT(ISBLANK(A6)))</formula>
    </cfRule>
  </conditionalFormatting>
  <conditionalFormatting sqref="B1191:B63519">
    <cfRule type="expression" dxfId="25" priority="4011" stopIfTrue="1">
      <formula>AND(COUNTIF(#REF!, B1191)+COUNTIF(#REF!, B1191)+COUNTIF(#REF!, B1191)&gt;1,NOT(ISBLANK(B1191)))</formula>
    </cfRule>
  </conditionalFormatting>
  <conditionalFormatting sqref="C1155:C1166">
    <cfRule type="duplicateValues" dxfId="24" priority="41"/>
    <cfRule type="expression" dxfId="23" priority="42" stopIfTrue="1">
      <formula>AND(COUNTIF($B$1020:$B$1021, C1155)+COUNTIF($B$993:$B$1018, C1155)+COUNTIF(#REF!, C1155)+COUNTIF($B$30:$B$30, C1155)+COUNTIF(#REF!, C1155)+COUNTIF($B$1025:$B$1146, C1155)&gt;1,NOT(ISBLANK(C1155)))</formula>
    </cfRule>
    <cfRule type="expression" dxfId="22" priority="43" stopIfTrue="1">
      <formula>AND(COUNTIF(#REF!, C1155)+COUNTIF($B$993:$B$1018, C1155)+COUNTIF($B$30:$B$30, C1155)+COUNTIF($B$1020:$B$1021, C1155)+COUNTIF(#REF!, C1155)+COUNTIF($B$1:$B$9, C1155)+COUNTIF($B$1025:$B$1146, C1155)&gt;1,NOT(ISBLANK(C1155)))</formula>
    </cfRule>
  </conditionalFormatting>
  <conditionalFormatting sqref="C1167:C1169">
    <cfRule type="duplicateValues" dxfId="21" priority="38"/>
    <cfRule type="expression" dxfId="20" priority="39" stopIfTrue="1">
      <formula>AND(COUNTIF($B$1020:$B$1021, C1167)+COUNTIF($B$993:$B$1018, C1167)+COUNTIF(#REF!, C1167)+COUNTIF($B$30:$B$30, C1167)+COUNTIF(#REF!, C1167)+COUNTIF($B$1025:$B$1146, C1167)&gt;1,NOT(ISBLANK(C1167)))</formula>
    </cfRule>
    <cfRule type="expression" dxfId="19" priority="40" stopIfTrue="1">
      <formula>AND(COUNTIF(#REF!, C1167)+COUNTIF($B$993:$B$1018, C1167)+COUNTIF($B$30:$B$30, C1167)+COUNTIF($B$1020:$B$1021, C1167)+COUNTIF(#REF!, C1167)+COUNTIF($B$1:$B$9, C1167)+COUNTIF($B$1025:$B$1146, C1167)&gt;1,NOT(ISBLANK(C1167)))</formula>
    </cfRule>
  </conditionalFormatting>
  <conditionalFormatting sqref="C1170">
    <cfRule type="duplicateValues" dxfId="18" priority="35"/>
    <cfRule type="expression" dxfId="17" priority="36" stopIfTrue="1">
      <formula>AND(COUNTIF($B$1020:$B$1021, C1170)+COUNTIF($B$993:$B$1018, C1170)+COUNTIF(#REF!, C1170)+COUNTIF($B$30:$B$30, C1170)+COUNTIF(#REF!, C1170)+COUNTIF($B$1025:$B$1146, C1170)&gt;1,NOT(ISBLANK(C1170)))</formula>
    </cfRule>
    <cfRule type="expression" dxfId="16" priority="37" stopIfTrue="1">
      <formula>AND(COUNTIF(#REF!, C1170)+COUNTIF($B$993:$B$1018, C1170)+COUNTIF($B$30:$B$30, C1170)+COUNTIF($B$1020:$B$1021, C1170)+COUNTIF(#REF!, C1170)+COUNTIF($B$1:$B$9, C1170)+COUNTIF($B$1025:$B$1146, C1170)&gt;1,NOT(ISBLANK(C1170)))</formula>
    </cfRule>
  </conditionalFormatting>
  <conditionalFormatting sqref="C1171:C1173">
    <cfRule type="duplicateValues" dxfId="15" priority="6070"/>
    <cfRule type="expression" dxfId="14" priority="6071" stopIfTrue="1">
      <formula>AND(COUNTIF($B$1020:$B$1021, C1171)+COUNTIF($B$993:$B$1018, C1171)+COUNTIF(#REF!, C1171)+COUNTIF($B$30:$B$30, C1171)+COUNTIF(#REF!, C1171)+COUNTIF($B$1025:$B$1146, C1171)&gt;1,NOT(ISBLANK(C1171)))</formula>
    </cfRule>
    <cfRule type="expression" dxfId="13" priority="6072" stopIfTrue="1">
      <formula>AND(COUNTIF(#REF!, C1171)+COUNTIF($B$993:$B$1018, C1171)+COUNTIF($B$30:$B$30, C1171)+COUNTIF($B$1020:$B$1021, C1171)+COUNTIF(#REF!, C1171)+COUNTIF($B$1:$B$9, C1171)+COUNTIF($B$1025:$B$1146, C1171)&gt;1,NOT(ISBLANK(C1171)))</formula>
    </cfRule>
  </conditionalFormatting>
  <conditionalFormatting sqref="C1174:C1175">
    <cfRule type="duplicateValues" dxfId="12" priority="5948"/>
    <cfRule type="expression" dxfId="11" priority="5949" stopIfTrue="1">
      <formula>AND(COUNTIF($B$1020:$B$1021, C1174)+COUNTIF($B$993:$B$1018, C1174)+COUNTIF(#REF!, C1174)+COUNTIF($B$30:$B$30, C1174)+COUNTIF(#REF!, C1174)+COUNTIF($B$1025:$B$1146, C1174)&gt;1,NOT(ISBLANK(C1174)))</formula>
    </cfRule>
    <cfRule type="expression" dxfId="10" priority="5950" stopIfTrue="1">
      <formula>AND(COUNTIF(#REF!, C1174)+COUNTIF($B$993:$B$1018, C1174)+COUNTIF($B$30:$B$30, C1174)+COUNTIF($B$1020:$B$1021, C1174)+COUNTIF(#REF!, C1174)+COUNTIF($B$1:$B$9, C1174)+COUNTIF($B$1025:$B$1146, C1174)&gt;1,NOT(ISBLANK(C1174)))</formula>
    </cfRule>
  </conditionalFormatting>
  <conditionalFormatting sqref="C1176:C1184">
    <cfRule type="duplicateValues" dxfId="9" priority="5318"/>
  </conditionalFormatting>
  <conditionalFormatting sqref="C1176:C1190">
    <cfRule type="expression" dxfId="8" priority="27" stopIfTrue="1">
      <formula>AND(COUNTIF($B$1020:$B$1021, C1176)+COUNTIF($B$993:$B$1018, C1176)+COUNTIF(#REF!, C1176)+COUNTIF($B$30:$B$30, C1176)+COUNTIF(#REF!, C1176)+COUNTIF($B$1025:$B$1146, C1176)&gt;1,NOT(ISBLANK(C1176)))</formula>
    </cfRule>
    <cfRule type="expression" dxfId="7" priority="28" stopIfTrue="1">
      <formula>AND(COUNTIF(#REF!, C1176)+COUNTIF($B$993:$B$1018, C1176)+COUNTIF($B$30:$B$30, C1176)+COUNTIF($B$1020:$B$1021, C1176)+COUNTIF(#REF!, C1176)+COUNTIF($B$1:$B$9, C1176)+COUNTIF($B$1025:$B$1146, C1176)&gt;1,NOT(ISBLANK(C1176)))</formula>
    </cfRule>
  </conditionalFormatting>
  <conditionalFormatting sqref="C1185:C1190">
    <cfRule type="duplicateValues" dxfId="6" priority="6068"/>
  </conditionalFormatting>
  <conditionalFormatting sqref="R6:R7 P6:P7 B6:B1048576 D6:D7 F6:F7 H6:H7 J6:J7 L6:L7 N6:N7 T6:T7 V6:V7 X6:X7">
    <cfRule type="duplicateValues" dxfId="5" priority="66"/>
  </conditionalFormatting>
  <conditionalFormatting sqref="S1 S8:S9 S1205:S63519">
    <cfRule type="expression" dxfId="4" priority="4064" stopIfTrue="1">
      <formula>AND(COUNTIF(#REF!, S1)+COUNTIF($S$1:$S$1, S1)+COUNTIF($S$6:$S$9, S1)&gt;1,NOT(ISBLANK(S1)))</formula>
    </cfRule>
  </conditionalFormatting>
  <conditionalFormatting sqref="S2">
    <cfRule type="duplicateValues" dxfId="3" priority="389"/>
  </conditionalFormatting>
  <conditionalFormatting sqref="S3:S5">
    <cfRule type="duplicateValues" dxfId="2" priority="170"/>
  </conditionalFormatting>
  <conditionalFormatting sqref="S6:S7 O6:O7 A6:A7 C6:C7 E6:E7 G6:G7 I6:I7 K6:K7 M6:M7 Q6:Q7 U6:U7 W6:W7">
    <cfRule type="duplicateValues" dxfId="1" priority="44"/>
  </conditionalFormatting>
  <conditionalFormatting sqref="S10:S1190">
    <cfRule type="expression" dxfId="0" priority="6094" stopIfTrue="1">
      <formula>AND(COUNTIF($S$1051:$S$1068, S10)+COUNTIF(#REF!, S10)+COUNTIF($S$1070:$S$1072, S10)+COUNTIF($S$1074:$S$1076, S10)+COUNTIF($S$1078:$S$1079, S10)+COUNTIF($S$1081:$S$1084, S10)+COUNTIF($S$1086:$S$1095, S10)+COUNTIF($S$1097:$S$1098, S10)+COUNTIF($S$30:$S$30, S10)+COUNTIF($S$993:$S$1049, S10)&gt;1,NOT(ISBLANK(S10)))</formula>
    </cfRule>
  </conditionalFormatting>
  <hyperlinks>
    <hyperlink ref="U4" r:id="rId1" xr:uid="{6134BA01-1B87-4377-90AF-BF2024A9B136}"/>
    <hyperlink ref="U1135" r:id="rId2" xr:uid="{C9612429-B24F-4CC2-AA4C-4382B6A7F180}"/>
    <hyperlink ref="U1111" r:id="rId3" xr:uid="{E6149418-2C04-414B-81D6-D446AFB4306C}"/>
    <hyperlink ref="U524" r:id="rId4" xr:uid="{CED8FDBF-FC9A-4B72-B6F0-B37018748B7E}"/>
    <hyperlink ref="U526" r:id="rId5" xr:uid="{D82F131A-8430-4783-9438-9E442A9D12BE}"/>
    <hyperlink ref="U1117" r:id="rId6" xr:uid="{B87F2E89-152E-4F69-8758-5BB33E88F50B}"/>
    <hyperlink ref="U656" r:id="rId7" xr:uid="{B8E840EE-76B0-4B29-9E35-ED5704D9D54D}"/>
    <hyperlink ref="U655" r:id="rId8" xr:uid="{AA1B57A9-0B58-4FC0-84D1-B01AFB291A16}"/>
    <hyperlink ref="U657" r:id="rId9" xr:uid="{081BD24E-60E5-488C-96F7-DE5FD9A0E6B4}"/>
    <hyperlink ref="U658" r:id="rId10" xr:uid="{15E1339B-5C14-4430-AC99-9C82A001797A}"/>
    <hyperlink ref="U751" r:id="rId11" xr:uid="{7219C30E-A5C5-49AE-AFCD-3FC80E0464DC}"/>
    <hyperlink ref="U138" r:id="rId12" xr:uid="{C5FB00C6-FF27-4C91-B524-DF630F33E531}"/>
    <hyperlink ref="B2" r:id="rId13" display="2022 Digital Catalog" xr:uid="{2CF074C9-D42D-46BB-94CF-783F1EFD6611}"/>
  </hyperlinks>
  <printOptions gridLines="1"/>
  <pageMargins left="0.7" right="0.7" top="0.75" bottom="0.75" header="0.3" footer="0.3"/>
  <pageSetup scale="70" orientation="portrait" horizontalDpi="360" verticalDpi="360" r:id="rId14"/>
  <headerFooter>
    <oddFooter>&amp;L&amp;B Confidential&amp;B&amp;C&amp;D&amp;RPage &amp;P</oddFooter>
  </headerFooter>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74FB4-C326-4CB2-8A9F-9F1760604E37}">
  <dimension ref="A1:G103"/>
  <sheetViews>
    <sheetView workbookViewId="0">
      <selection activeCell="D4" sqref="D4"/>
    </sheetView>
  </sheetViews>
  <sheetFormatPr defaultRowHeight="15" x14ac:dyDescent="0.25"/>
  <cols>
    <col min="2" max="2" width="13.42578125" customWidth="1"/>
    <col min="3" max="3" width="11.7109375" customWidth="1"/>
    <col min="4" max="4" width="31.42578125" customWidth="1"/>
    <col min="5" max="5" width="12.28515625" customWidth="1"/>
    <col min="6" max="6" width="17.28515625" customWidth="1"/>
  </cols>
  <sheetData>
    <row r="1" spans="1:7" ht="23.25" x14ac:dyDescent="0.25">
      <c r="A1" s="297" t="s">
        <v>6029</v>
      </c>
      <c r="B1" s="297"/>
      <c r="C1" s="297"/>
      <c r="D1" s="297"/>
      <c r="E1" s="297"/>
      <c r="F1" s="297"/>
      <c r="G1" s="297"/>
    </row>
    <row r="2" spans="1:7" x14ac:dyDescent="0.25">
      <c r="A2" s="110"/>
      <c r="B2" s="110"/>
      <c r="C2" s="110"/>
      <c r="D2" s="110"/>
      <c r="E2" s="110"/>
      <c r="F2" s="110"/>
      <c r="G2" s="110"/>
    </row>
    <row r="3" spans="1:7" ht="48" x14ac:dyDescent="0.25">
      <c r="A3" s="113" t="s">
        <v>6030</v>
      </c>
      <c r="B3" s="105" t="s">
        <v>89</v>
      </c>
      <c r="C3" s="106" t="s">
        <v>90</v>
      </c>
      <c r="D3" s="107" t="s">
        <v>91</v>
      </c>
      <c r="E3" s="108" t="s">
        <v>92</v>
      </c>
      <c r="F3" s="108" t="s">
        <v>93</v>
      </c>
      <c r="G3" s="109" t="s">
        <v>6031</v>
      </c>
    </row>
    <row r="4" spans="1:7" x14ac:dyDescent="0.25">
      <c r="A4" s="38">
        <v>1</v>
      </c>
      <c r="B4" t="s">
        <v>3619</v>
      </c>
      <c r="C4" s="114" t="str">
        <f>HYPERLINK(VLOOKUP(B4,'Full Price List'!C:U,19,FALSE),B4)</f>
        <v>EL410230-ST</v>
      </c>
      <c r="D4" s="110" t="s">
        <v>6032</v>
      </c>
      <c r="E4" s="110" t="s">
        <v>378</v>
      </c>
      <c r="F4" s="110" t="s">
        <v>406</v>
      </c>
      <c r="G4" s="111">
        <v>10.99</v>
      </c>
    </row>
    <row r="5" spans="1:7" x14ac:dyDescent="0.25">
      <c r="A5" s="38">
        <v>2</v>
      </c>
      <c r="B5" t="s">
        <v>176</v>
      </c>
      <c r="C5" s="114" t="str">
        <f>HYPERLINK(VLOOKUP(B5,'Full Price List'!C:U,19,FALSE),B5)</f>
        <v>EL101000-ST</v>
      </c>
      <c r="D5" s="110" t="s">
        <v>6033</v>
      </c>
      <c r="E5" s="110" t="s">
        <v>132</v>
      </c>
      <c r="F5" s="110" t="s">
        <v>133</v>
      </c>
      <c r="G5" s="111">
        <v>4.99</v>
      </c>
    </row>
    <row r="6" spans="1:7" x14ac:dyDescent="0.25">
      <c r="A6" s="38">
        <v>3</v>
      </c>
      <c r="B6" t="s">
        <v>376</v>
      </c>
      <c r="C6" s="114" t="str">
        <f>HYPERLINK(VLOOKUP(B6,'Full Price List'!C:U,19,FALSE),B6)</f>
        <v>EL103205-ST</v>
      </c>
      <c r="D6" s="110" t="s">
        <v>6034</v>
      </c>
      <c r="E6" s="110" t="s">
        <v>378</v>
      </c>
      <c r="F6" s="110" t="s">
        <v>379</v>
      </c>
      <c r="G6" s="111">
        <v>5.25</v>
      </c>
    </row>
    <row r="7" spans="1:7" x14ac:dyDescent="0.25">
      <c r="A7" s="38">
        <v>4</v>
      </c>
      <c r="B7" t="s">
        <v>5921</v>
      </c>
      <c r="C7" s="114" t="str">
        <f>HYPERLINK(VLOOKUP(B7,'Full Price List'!C:U,19,FALSE),B7)</f>
        <v>EL550004-ST</v>
      </c>
      <c r="D7" s="110" t="s">
        <v>6035</v>
      </c>
      <c r="E7" s="110" t="s">
        <v>378</v>
      </c>
      <c r="F7" s="110" t="s">
        <v>406</v>
      </c>
      <c r="G7" s="111">
        <v>5.25</v>
      </c>
    </row>
    <row r="8" spans="1:7" x14ac:dyDescent="0.25">
      <c r="A8" s="38">
        <v>5</v>
      </c>
      <c r="B8" t="s">
        <v>4066</v>
      </c>
      <c r="C8" s="114" t="str">
        <f>HYPERLINK(VLOOKUP(B8,'Full Price List'!C:U,19,FALSE),B8)</f>
        <v>EL423000-ST</v>
      </c>
      <c r="D8" s="110" t="s">
        <v>6036</v>
      </c>
      <c r="E8" s="110" t="s">
        <v>113</v>
      </c>
      <c r="F8" s="110" t="s">
        <v>114</v>
      </c>
      <c r="G8" s="111">
        <v>5.25</v>
      </c>
    </row>
    <row r="9" spans="1:7" x14ac:dyDescent="0.25">
      <c r="A9" s="38">
        <v>6</v>
      </c>
      <c r="B9" t="s">
        <v>2285</v>
      </c>
      <c r="C9" s="114" t="str">
        <f>HYPERLINK(VLOOKUP(B9,'Full Price List'!C:U,19,FALSE),B9)</f>
        <v>EL291050-ST</v>
      </c>
      <c r="D9" s="110" t="s">
        <v>6037</v>
      </c>
      <c r="E9" s="110" t="s">
        <v>378</v>
      </c>
      <c r="F9" s="110" t="s">
        <v>406</v>
      </c>
      <c r="G9" s="111">
        <v>7.5</v>
      </c>
    </row>
    <row r="10" spans="1:7" x14ac:dyDescent="0.25">
      <c r="A10" s="38">
        <v>7</v>
      </c>
      <c r="B10" t="s">
        <v>2844</v>
      </c>
      <c r="C10" s="114" t="str">
        <f>HYPERLINK(VLOOKUP(B10,'Full Price List'!C:U,19,FALSE),B10)</f>
        <v>EL335030-ST</v>
      </c>
      <c r="D10" s="110" t="s">
        <v>2845</v>
      </c>
      <c r="E10" s="110" t="s">
        <v>2846</v>
      </c>
      <c r="F10" s="110" t="s">
        <v>2846</v>
      </c>
      <c r="G10" s="111">
        <v>4.5</v>
      </c>
    </row>
    <row r="11" spans="1:7" x14ac:dyDescent="0.25">
      <c r="A11" s="38">
        <v>8</v>
      </c>
      <c r="B11" t="s">
        <v>1074</v>
      </c>
      <c r="C11" s="114" t="str">
        <f>HYPERLINK(VLOOKUP(B11,'Full Price List'!C:U,19,FALSE),B11)</f>
        <v>EL200430-ST</v>
      </c>
      <c r="D11" s="110" t="s">
        <v>6038</v>
      </c>
      <c r="E11" s="110" t="s">
        <v>378</v>
      </c>
      <c r="F11" s="110" t="s">
        <v>406</v>
      </c>
      <c r="G11" s="111">
        <v>5.99</v>
      </c>
    </row>
    <row r="12" spans="1:7" x14ac:dyDescent="0.25">
      <c r="A12" s="38">
        <v>9</v>
      </c>
      <c r="B12" t="s">
        <v>2105</v>
      </c>
      <c r="C12" s="114" t="str">
        <f>HYPERLINK(VLOOKUP(B12,'Full Price List'!C:U,19,FALSE),B12)</f>
        <v>EL290410-ST</v>
      </c>
      <c r="D12" s="110" t="s">
        <v>6039</v>
      </c>
      <c r="E12" s="110" t="s">
        <v>113</v>
      </c>
      <c r="F12" s="110" t="s">
        <v>114</v>
      </c>
      <c r="G12" s="111">
        <v>12.5</v>
      </c>
    </row>
    <row r="13" spans="1:7" x14ac:dyDescent="0.25">
      <c r="A13" s="38">
        <v>10</v>
      </c>
      <c r="B13" t="s">
        <v>470</v>
      </c>
      <c r="C13" s="114" t="str">
        <f>HYPERLINK(VLOOKUP(B13,'Full Price List'!C:U,19,FALSE),B13)</f>
        <v>EL104611-ST</v>
      </c>
      <c r="D13" s="110" t="s">
        <v>471</v>
      </c>
      <c r="E13" s="110" t="s">
        <v>113</v>
      </c>
      <c r="F13" s="110" t="s">
        <v>114</v>
      </c>
      <c r="G13" s="111">
        <v>5.25</v>
      </c>
    </row>
    <row r="14" spans="1:7" x14ac:dyDescent="0.25">
      <c r="A14" s="38">
        <v>11</v>
      </c>
      <c r="B14" t="s">
        <v>4386</v>
      </c>
      <c r="C14" s="114" t="str">
        <f>HYPERLINK(VLOOKUP(B14,'Full Price List'!C:U,19,FALSE),B14)</f>
        <v>EL430055-ST</v>
      </c>
      <c r="D14" s="110" t="s">
        <v>6040</v>
      </c>
      <c r="E14" s="110" t="s">
        <v>378</v>
      </c>
      <c r="F14" s="110" t="s">
        <v>379</v>
      </c>
      <c r="G14" s="111">
        <v>5.25</v>
      </c>
    </row>
    <row r="15" spans="1:7" x14ac:dyDescent="0.25">
      <c r="A15" s="38">
        <v>12</v>
      </c>
      <c r="B15" t="s">
        <v>422</v>
      </c>
      <c r="C15" s="114" t="str">
        <f>HYPERLINK(VLOOKUP(B15,'Full Price List'!C:U,19,FALSE),B15)</f>
        <v>EL104501-ST</v>
      </c>
      <c r="D15" s="110" t="s">
        <v>423</v>
      </c>
      <c r="E15" s="110" t="s">
        <v>378</v>
      </c>
      <c r="F15" s="110" t="s">
        <v>406</v>
      </c>
      <c r="G15" s="111">
        <v>5.25</v>
      </c>
    </row>
    <row r="16" spans="1:7" x14ac:dyDescent="0.25">
      <c r="A16" s="38">
        <v>13</v>
      </c>
      <c r="B16" t="s">
        <v>4580</v>
      </c>
      <c r="C16" s="114" t="str">
        <f>HYPERLINK(VLOOKUP(B16,'Full Price List'!C:U,19,FALSE),B16)</f>
        <v>EL433630-ST</v>
      </c>
      <c r="D16" s="110" t="s">
        <v>6041</v>
      </c>
      <c r="E16" s="110" t="s">
        <v>132</v>
      </c>
      <c r="F16" s="110" t="s">
        <v>872</v>
      </c>
      <c r="G16" s="111">
        <v>8.5</v>
      </c>
    </row>
    <row r="17" spans="1:7" x14ac:dyDescent="0.25">
      <c r="A17" s="38">
        <v>14</v>
      </c>
      <c r="B17" t="s">
        <v>2300</v>
      </c>
      <c r="C17" s="114" t="str">
        <f>HYPERLINK(VLOOKUP(B17,'Full Price List'!C:U,19,FALSE),B17)</f>
        <v>EL291070-ST</v>
      </c>
      <c r="D17" s="110" t="s">
        <v>6042</v>
      </c>
      <c r="E17" s="110" t="s">
        <v>132</v>
      </c>
      <c r="F17" s="110" t="s">
        <v>393</v>
      </c>
      <c r="G17" s="111">
        <v>12.5</v>
      </c>
    </row>
    <row r="18" spans="1:7" x14ac:dyDescent="0.25">
      <c r="A18" s="38">
        <v>15</v>
      </c>
      <c r="B18" t="s">
        <v>2362</v>
      </c>
      <c r="C18" s="114" t="str">
        <f>HYPERLINK(VLOOKUP(B18,'Full Price List'!C:U,19,FALSE),B18)</f>
        <v>EL291260-ST</v>
      </c>
      <c r="D18" s="110" t="s">
        <v>6043</v>
      </c>
      <c r="E18" s="110" t="s">
        <v>378</v>
      </c>
      <c r="F18" s="110" t="s">
        <v>379</v>
      </c>
      <c r="G18" s="111">
        <v>12.5</v>
      </c>
    </row>
    <row r="19" spans="1:7" x14ac:dyDescent="0.25">
      <c r="A19" s="38">
        <v>16</v>
      </c>
      <c r="B19" t="s">
        <v>1258</v>
      </c>
      <c r="C19" s="114" t="str">
        <f>HYPERLINK(VLOOKUP(B19,'Full Price List'!C:U,19,FALSE),B19)</f>
        <v>EL250486-ST</v>
      </c>
      <c r="D19" s="110" t="s">
        <v>6044</v>
      </c>
      <c r="E19" s="110" t="s">
        <v>113</v>
      </c>
      <c r="F19" s="110" t="s">
        <v>114</v>
      </c>
      <c r="G19" s="111">
        <v>13.5</v>
      </c>
    </row>
    <row r="20" spans="1:7" x14ac:dyDescent="0.25">
      <c r="A20" s="38">
        <v>17</v>
      </c>
      <c r="B20" t="s">
        <v>130</v>
      </c>
      <c r="C20" s="114" t="str">
        <f>HYPERLINK(VLOOKUP(B20,'Full Price List'!C:U,19,FALSE),B20)</f>
        <v>EL100600-ST</v>
      </c>
      <c r="D20" s="110" t="s">
        <v>6045</v>
      </c>
      <c r="E20" s="110" t="s">
        <v>132</v>
      </c>
      <c r="F20" s="110" t="s">
        <v>133</v>
      </c>
      <c r="G20" s="111">
        <v>4.99</v>
      </c>
    </row>
    <row r="21" spans="1:7" x14ac:dyDescent="0.25">
      <c r="A21" s="38">
        <v>18</v>
      </c>
      <c r="B21" t="s">
        <v>3710</v>
      </c>
      <c r="C21" s="114" t="str">
        <f>HYPERLINK(VLOOKUP(B21,'Full Price List'!C:U,19,FALSE),B21)</f>
        <v>EL412794-ST</v>
      </c>
      <c r="D21" s="110" t="s">
        <v>6046</v>
      </c>
      <c r="E21" s="110" t="s">
        <v>132</v>
      </c>
      <c r="F21" s="110" t="s">
        <v>189</v>
      </c>
      <c r="G21" s="111">
        <v>10.99</v>
      </c>
    </row>
    <row r="22" spans="1:7" x14ac:dyDescent="0.25">
      <c r="A22" s="38">
        <v>19</v>
      </c>
      <c r="B22" t="s">
        <v>4175</v>
      </c>
      <c r="C22" s="114" t="str">
        <f>HYPERLINK(VLOOKUP(B22,'Full Price List'!C:U,19,FALSE),B22)</f>
        <v>EL424300-ST</v>
      </c>
      <c r="D22" s="110" t="s">
        <v>6047</v>
      </c>
      <c r="E22" s="110" t="s">
        <v>113</v>
      </c>
      <c r="F22" s="110" t="s">
        <v>114</v>
      </c>
      <c r="G22" s="111">
        <v>5.25</v>
      </c>
    </row>
    <row r="23" spans="1:7" x14ac:dyDescent="0.25">
      <c r="A23" s="38">
        <v>20</v>
      </c>
      <c r="B23" t="s">
        <v>4120</v>
      </c>
      <c r="C23" s="114" t="str">
        <f>HYPERLINK(VLOOKUP(B23,'Full Price List'!C:U,19,FALSE),B23)</f>
        <v>EL424013-ST</v>
      </c>
      <c r="D23" s="110" t="s">
        <v>6048</v>
      </c>
      <c r="E23" s="110" t="s">
        <v>113</v>
      </c>
      <c r="F23" s="110" t="s">
        <v>114</v>
      </c>
      <c r="G23" s="111">
        <v>5.25</v>
      </c>
    </row>
    <row r="24" spans="1:7" x14ac:dyDescent="0.25">
      <c r="A24" s="38">
        <v>21</v>
      </c>
      <c r="B24" t="s">
        <v>417</v>
      </c>
      <c r="C24" s="114" t="str">
        <f>HYPERLINK(VLOOKUP(B24,'Full Price List'!C:U,19,FALSE),B24)</f>
        <v>EL104500-ST</v>
      </c>
      <c r="D24" s="110" t="s">
        <v>6049</v>
      </c>
      <c r="E24" s="110" t="s">
        <v>378</v>
      </c>
      <c r="F24" s="110" t="s">
        <v>406</v>
      </c>
      <c r="G24" s="111">
        <v>6.5</v>
      </c>
    </row>
    <row r="25" spans="1:7" x14ac:dyDescent="0.25">
      <c r="A25" s="38">
        <v>22</v>
      </c>
      <c r="B25" t="s">
        <v>2205</v>
      </c>
      <c r="C25" s="114" t="str">
        <f>HYPERLINK(VLOOKUP(B25,'Full Price List'!C:U,19,FALSE),B25)</f>
        <v>EL290632-ST</v>
      </c>
      <c r="D25" s="110" t="s">
        <v>2206</v>
      </c>
      <c r="E25" s="110" t="s">
        <v>113</v>
      </c>
      <c r="F25" s="110" t="s">
        <v>114</v>
      </c>
      <c r="G25" s="111">
        <v>10.99</v>
      </c>
    </row>
    <row r="26" spans="1:7" x14ac:dyDescent="0.25">
      <c r="A26" s="38">
        <v>23</v>
      </c>
      <c r="B26" t="s">
        <v>146</v>
      </c>
      <c r="C26" s="114" t="str">
        <f>HYPERLINK(VLOOKUP(B26,'Full Price List'!C:U,19,FALSE),B26)</f>
        <v>EL100801-ST</v>
      </c>
      <c r="D26" s="110" t="s">
        <v>6050</v>
      </c>
      <c r="E26" s="110" t="s">
        <v>132</v>
      </c>
      <c r="F26" s="110" t="s">
        <v>141</v>
      </c>
      <c r="G26" s="111">
        <v>5.5</v>
      </c>
    </row>
    <row r="27" spans="1:7" x14ac:dyDescent="0.25">
      <c r="A27" s="38">
        <v>24</v>
      </c>
      <c r="B27" t="s">
        <v>3614</v>
      </c>
      <c r="C27" s="114" t="str">
        <f>HYPERLINK(VLOOKUP(B27,'Full Price List'!C:U,19,FALSE),B27)</f>
        <v>EL410220-ST</v>
      </c>
      <c r="D27" s="110" t="s">
        <v>6051</v>
      </c>
      <c r="E27" s="110" t="s">
        <v>378</v>
      </c>
      <c r="F27" s="110" t="s">
        <v>406</v>
      </c>
      <c r="G27" s="111">
        <v>9.99</v>
      </c>
    </row>
    <row r="28" spans="1:7" x14ac:dyDescent="0.25">
      <c r="A28" s="38">
        <v>25</v>
      </c>
      <c r="B28" t="s">
        <v>2043</v>
      </c>
      <c r="C28" s="114" t="str">
        <f>HYPERLINK(VLOOKUP(B28,'Full Price List'!C:U,19,FALSE),B28)</f>
        <v>EL290270-ST</v>
      </c>
      <c r="D28" s="110" t="s">
        <v>6052</v>
      </c>
      <c r="E28" s="110" t="s">
        <v>113</v>
      </c>
      <c r="F28" s="110" t="s">
        <v>114</v>
      </c>
      <c r="G28" s="111">
        <v>6.99</v>
      </c>
    </row>
    <row r="29" spans="1:7" x14ac:dyDescent="0.25">
      <c r="A29" s="38">
        <v>26</v>
      </c>
      <c r="B29" t="s">
        <v>2377</v>
      </c>
      <c r="C29" s="114" t="str">
        <f>HYPERLINK(VLOOKUP(B29,'Full Price List'!C:U,19,FALSE),B29)</f>
        <v>EL291640-ST</v>
      </c>
      <c r="D29" s="110" t="s">
        <v>6053</v>
      </c>
      <c r="E29" s="110" t="s">
        <v>113</v>
      </c>
      <c r="F29" s="110" t="s">
        <v>114</v>
      </c>
      <c r="G29" s="111">
        <v>12.5</v>
      </c>
    </row>
    <row r="30" spans="1:7" x14ac:dyDescent="0.25">
      <c r="A30" s="38">
        <v>27</v>
      </c>
      <c r="B30" t="s">
        <v>606</v>
      </c>
      <c r="C30" s="114" t="str">
        <f>HYPERLINK(VLOOKUP(B30,'Full Price List'!C:U,19,FALSE),B30)</f>
        <v>EL130230-ST</v>
      </c>
      <c r="D30" s="110" t="s">
        <v>6054</v>
      </c>
      <c r="E30" s="110" t="s">
        <v>378</v>
      </c>
      <c r="F30" s="110" t="s">
        <v>406</v>
      </c>
      <c r="G30" s="111">
        <v>8.5</v>
      </c>
    </row>
    <row r="31" spans="1:7" x14ac:dyDescent="0.25">
      <c r="A31" s="38">
        <v>28</v>
      </c>
      <c r="B31" t="s">
        <v>2018</v>
      </c>
      <c r="C31" s="114" t="str">
        <f>HYPERLINK(VLOOKUP(B31,'Full Price List'!C:U,19,FALSE),B31)</f>
        <v>EL290221-ST</v>
      </c>
      <c r="D31" s="110" t="s">
        <v>6055</v>
      </c>
      <c r="E31" s="110" t="s">
        <v>113</v>
      </c>
      <c r="F31" s="110" t="s">
        <v>114</v>
      </c>
      <c r="G31" s="111">
        <v>9.9</v>
      </c>
    </row>
    <row r="32" spans="1:7" x14ac:dyDescent="0.25">
      <c r="A32" s="38">
        <v>29</v>
      </c>
      <c r="B32" t="s">
        <v>560</v>
      </c>
      <c r="C32" s="114" t="str">
        <f>HYPERLINK(VLOOKUP(B32,'Full Price List'!C:U,19,FALSE),B32)</f>
        <v>EL111130-ST</v>
      </c>
      <c r="D32" s="110" t="s">
        <v>561</v>
      </c>
      <c r="E32" s="110" t="s">
        <v>113</v>
      </c>
      <c r="F32" s="110" t="s">
        <v>114</v>
      </c>
      <c r="G32" s="111">
        <v>7.5</v>
      </c>
    </row>
    <row r="33" spans="1:7" x14ac:dyDescent="0.25">
      <c r="A33" s="38">
        <v>30</v>
      </c>
      <c r="B33" t="s">
        <v>2290</v>
      </c>
      <c r="C33" s="114" t="str">
        <f>HYPERLINK(VLOOKUP(B33,'Full Price List'!C:U,19,FALSE),B33)</f>
        <v>EL291055-ST</v>
      </c>
      <c r="D33" s="110" t="s">
        <v>6056</v>
      </c>
      <c r="E33" s="110" t="s">
        <v>378</v>
      </c>
      <c r="F33" s="110" t="s">
        <v>406</v>
      </c>
      <c r="G33" s="111">
        <v>2.5</v>
      </c>
    </row>
    <row r="34" spans="1:7" x14ac:dyDescent="0.25">
      <c r="A34" s="38">
        <v>31</v>
      </c>
      <c r="B34" t="s">
        <v>2316</v>
      </c>
      <c r="C34" s="114" t="str">
        <f>HYPERLINK(VLOOKUP(B34,'Full Price List'!C:U,19,FALSE),B34)</f>
        <v>EL291111-ST</v>
      </c>
      <c r="D34" s="110" t="s">
        <v>6057</v>
      </c>
      <c r="E34" s="110" t="s">
        <v>132</v>
      </c>
      <c r="F34" s="110" t="s">
        <v>1069</v>
      </c>
      <c r="G34" s="111">
        <v>16.5</v>
      </c>
    </row>
    <row r="35" spans="1:7" x14ac:dyDescent="0.25">
      <c r="A35" s="38">
        <v>32</v>
      </c>
      <c r="B35" t="s">
        <v>4700</v>
      </c>
      <c r="C35" s="114" t="str">
        <f>HYPERLINK(VLOOKUP(B35,'Full Price List'!C:U,19,FALSE),B35)</f>
        <v>EL444145-ST</v>
      </c>
      <c r="D35" s="110" t="s">
        <v>6058</v>
      </c>
      <c r="E35" s="110" t="s">
        <v>378</v>
      </c>
      <c r="F35" s="110" t="s">
        <v>406</v>
      </c>
      <c r="G35" s="111">
        <v>10.99</v>
      </c>
    </row>
    <row r="36" spans="1:7" x14ac:dyDescent="0.25">
      <c r="A36" s="38">
        <v>33</v>
      </c>
      <c r="B36" t="s">
        <v>3974</v>
      </c>
      <c r="C36" s="114" t="str">
        <f>HYPERLINK(VLOOKUP(B36,'Full Price List'!C:U,19,FALSE),B36)</f>
        <v>EL422710-ST</v>
      </c>
      <c r="D36" s="110" t="s">
        <v>6059</v>
      </c>
      <c r="E36" s="110" t="s">
        <v>113</v>
      </c>
      <c r="F36" s="110" t="s">
        <v>114</v>
      </c>
      <c r="G36" s="111">
        <v>10.99</v>
      </c>
    </row>
    <row r="37" spans="1:7" x14ac:dyDescent="0.25">
      <c r="A37" s="38">
        <v>34</v>
      </c>
      <c r="B37" t="s">
        <v>4076</v>
      </c>
      <c r="C37" s="114" t="str">
        <f>HYPERLINK(VLOOKUP(B37,'Full Price List'!C:U,19,FALSE),B37)</f>
        <v>EL423010-ST</v>
      </c>
      <c r="D37" s="110" t="s">
        <v>4077</v>
      </c>
      <c r="E37" s="110" t="s">
        <v>113</v>
      </c>
      <c r="F37" s="110" t="s">
        <v>114</v>
      </c>
      <c r="G37" s="111">
        <v>6.5</v>
      </c>
    </row>
    <row r="38" spans="1:7" x14ac:dyDescent="0.25">
      <c r="A38" s="38">
        <v>35</v>
      </c>
      <c r="B38" t="s">
        <v>4106</v>
      </c>
      <c r="C38" s="114" t="str">
        <f>HYPERLINK(VLOOKUP(B38,'Full Price List'!C:U,19,FALSE),B38)</f>
        <v>EL423800-ST</v>
      </c>
      <c r="D38" s="110" t="s">
        <v>6060</v>
      </c>
      <c r="E38" s="110" t="s">
        <v>132</v>
      </c>
      <c r="F38" s="110" t="s">
        <v>133</v>
      </c>
      <c r="G38" s="111">
        <v>6.5</v>
      </c>
    </row>
    <row r="39" spans="1:7" x14ac:dyDescent="0.25">
      <c r="A39" s="38">
        <v>36</v>
      </c>
      <c r="B39" t="s">
        <v>4336</v>
      </c>
      <c r="C39" s="114" t="str">
        <f>HYPERLINK(VLOOKUP(B39,'Full Price List'!C:U,19,FALSE),B39)</f>
        <v>EL430043-ST</v>
      </c>
      <c r="D39" s="110" t="s">
        <v>6061</v>
      </c>
      <c r="E39" s="110" t="s">
        <v>378</v>
      </c>
      <c r="F39" s="110" t="s">
        <v>406</v>
      </c>
      <c r="G39" s="111">
        <v>5.5</v>
      </c>
    </row>
    <row r="40" spans="1:7" x14ac:dyDescent="0.25">
      <c r="A40" s="38">
        <v>37</v>
      </c>
      <c r="B40" t="s">
        <v>2295</v>
      </c>
      <c r="C40" s="114" t="str">
        <f>HYPERLINK(VLOOKUP(B40,'Full Price List'!C:U,19,FALSE),B40)</f>
        <v>EL291060-ST</v>
      </c>
      <c r="D40" s="110" t="s">
        <v>6062</v>
      </c>
      <c r="E40" s="110" t="s">
        <v>132</v>
      </c>
      <c r="F40" s="110" t="s">
        <v>393</v>
      </c>
      <c r="G40" s="111">
        <v>14.5</v>
      </c>
    </row>
    <row r="41" spans="1:7" x14ac:dyDescent="0.25">
      <c r="A41" s="38">
        <v>38</v>
      </c>
      <c r="B41" t="s">
        <v>4019</v>
      </c>
      <c r="C41" s="114" t="str">
        <f>HYPERLINK(VLOOKUP(B41,'Full Price List'!C:U,19,FALSE),B41)</f>
        <v>EL422748-ST</v>
      </c>
      <c r="D41" s="110" t="s">
        <v>4020</v>
      </c>
      <c r="E41" s="110" t="s">
        <v>113</v>
      </c>
      <c r="F41" s="110" t="s">
        <v>114</v>
      </c>
      <c r="G41" s="111">
        <v>5.25</v>
      </c>
    </row>
    <row r="42" spans="1:7" x14ac:dyDescent="0.25">
      <c r="A42" s="38">
        <v>39</v>
      </c>
      <c r="B42" t="s">
        <v>139</v>
      </c>
      <c r="C42" s="114" t="str">
        <f>HYPERLINK(VLOOKUP(B42,'Full Price List'!C:U,19,FALSE),B42)</f>
        <v>EL100700-ST</v>
      </c>
      <c r="D42" s="110" t="s">
        <v>6063</v>
      </c>
      <c r="E42" s="110" t="s">
        <v>132</v>
      </c>
      <c r="F42" s="110" t="s">
        <v>141</v>
      </c>
      <c r="G42" s="111">
        <v>4.5</v>
      </c>
    </row>
    <row r="43" spans="1:7" x14ac:dyDescent="0.25">
      <c r="A43" s="38">
        <v>40</v>
      </c>
      <c r="B43" t="s">
        <v>4346</v>
      </c>
      <c r="C43" s="114" t="str">
        <f>HYPERLINK(VLOOKUP(B43,'Full Price List'!C:U,19,FALSE),B43)</f>
        <v>EL430047-ST</v>
      </c>
      <c r="D43" s="110" t="s">
        <v>6064</v>
      </c>
      <c r="E43" s="110" t="s">
        <v>378</v>
      </c>
      <c r="F43" s="110" t="s">
        <v>406</v>
      </c>
      <c r="G43" s="111">
        <v>5.5</v>
      </c>
    </row>
    <row r="44" spans="1:7" x14ac:dyDescent="0.25">
      <c r="A44" s="38">
        <v>41</v>
      </c>
      <c r="B44" t="s">
        <v>427</v>
      </c>
      <c r="C44" s="114" t="str">
        <f>HYPERLINK(VLOOKUP(B44,'Full Price List'!C:U,19,FALSE),B44)</f>
        <v>EL104510-ST</v>
      </c>
      <c r="D44" s="110" t="s">
        <v>6065</v>
      </c>
      <c r="E44" s="110" t="s">
        <v>378</v>
      </c>
      <c r="F44" s="110" t="s">
        <v>406</v>
      </c>
      <c r="G44" s="111">
        <v>4.5</v>
      </c>
    </row>
    <row r="45" spans="1:7" x14ac:dyDescent="0.25">
      <c r="A45" s="38">
        <v>42</v>
      </c>
      <c r="B45" t="s">
        <v>2095</v>
      </c>
      <c r="C45" s="114" t="str">
        <f>HYPERLINK(VLOOKUP(B45,'Full Price List'!C:U,19,FALSE),B45)</f>
        <v>EL290402-ST</v>
      </c>
      <c r="D45" s="110" t="s">
        <v>2096</v>
      </c>
      <c r="E45" s="110" t="s">
        <v>113</v>
      </c>
      <c r="F45" s="110" t="s">
        <v>114</v>
      </c>
      <c r="G45" s="111">
        <v>17.5</v>
      </c>
    </row>
    <row r="46" spans="1:7" x14ac:dyDescent="0.25">
      <c r="A46" s="38">
        <v>43</v>
      </c>
      <c r="B46" t="s">
        <v>493</v>
      </c>
      <c r="C46" s="114" t="str">
        <f>HYPERLINK(VLOOKUP(B46,'Full Price List'!C:U,19,FALSE),B46)</f>
        <v>EL104741-ST</v>
      </c>
      <c r="D46" s="110" t="s">
        <v>494</v>
      </c>
      <c r="E46" s="110" t="s">
        <v>113</v>
      </c>
      <c r="F46" s="110" t="s">
        <v>114</v>
      </c>
      <c r="G46" s="111">
        <v>5.25</v>
      </c>
    </row>
    <row r="47" spans="1:7" x14ac:dyDescent="0.25">
      <c r="A47" s="38">
        <v>44</v>
      </c>
      <c r="B47" t="s">
        <v>4207</v>
      </c>
      <c r="C47" s="114" t="str">
        <f>HYPERLINK(VLOOKUP(B47,'Full Price List'!C:U,19,FALSE),B47)</f>
        <v>EL425435-ST</v>
      </c>
      <c r="D47" s="110" t="s">
        <v>4208</v>
      </c>
      <c r="E47" s="110" t="s">
        <v>113</v>
      </c>
      <c r="F47" s="110" t="s">
        <v>114</v>
      </c>
      <c r="G47" s="111">
        <v>5.25</v>
      </c>
    </row>
    <row r="48" spans="1:7" x14ac:dyDescent="0.25">
      <c r="A48" s="38">
        <v>45</v>
      </c>
      <c r="B48" t="s">
        <v>5916</v>
      </c>
      <c r="C48" s="114" t="str">
        <f>HYPERLINK(VLOOKUP(B48,'Full Price List'!C:U,19,FALSE),B48)</f>
        <v>EL550003-ST</v>
      </c>
      <c r="D48" s="110" t="s">
        <v>5917</v>
      </c>
      <c r="E48" s="110" t="s">
        <v>378</v>
      </c>
      <c r="F48" s="110" t="s">
        <v>406</v>
      </c>
      <c r="G48" s="111">
        <v>5.25</v>
      </c>
    </row>
    <row r="49" spans="1:7" x14ac:dyDescent="0.25">
      <c r="A49" s="38">
        <v>46</v>
      </c>
      <c r="B49" t="s">
        <v>4541</v>
      </c>
      <c r="C49" s="114" t="str">
        <f>HYPERLINK(VLOOKUP(B49,'Full Price List'!C:U,19,FALSE),B49)</f>
        <v>EL433600-ST</v>
      </c>
      <c r="D49" s="110" t="s">
        <v>6066</v>
      </c>
      <c r="E49" s="110" t="s">
        <v>132</v>
      </c>
      <c r="F49" s="110" t="s">
        <v>2347</v>
      </c>
      <c r="G49" s="111">
        <v>13.5</v>
      </c>
    </row>
    <row r="50" spans="1:7" x14ac:dyDescent="0.25">
      <c r="A50" s="38">
        <v>47</v>
      </c>
      <c r="B50" t="s">
        <v>5816</v>
      </c>
      <c r="C50" s="114" t="str">
        <f>HYPERLINK(VLOOKUP(B50,'Full Price List'!C:U,19,FALSE),B50)</f>
        <v>EL460511-ST</v>
      </c>
      <c r="D50" s="110" t="s">
        <v>5817</v>
      </c>
      <c r="E50" s="110" t="s">
        <v>113</v>
      </c>
      <c r="F50" s="110" t="s">
        <v>114</v>
      </c>
      <c r="G50" s="111">
        <v>6.5</v>
      </c>
    </row>
    <row r="51" spans="1:7" x14ac:dyDescent="0.25">
      <c r="A51" s="38">
        <v>48</v>
      </c>
      <c r="B51" t="s">
        <v>4326</v>
      </c>
      <c r="C51" s="114" t="str">
        <f>HYPERLINK(VLOOKUP(B51,'Full Price List'!C:U,19,FALSE),B51)</f>
        <v>EL430041-ST</v>
      </c>
      <c r="D51" s="110" t="s">
        <v>6067</v>
      </c>
      <c r="E51" s="110" t="s">
        <v>378</v>
      </c>
      <c r="F51" s="110" t="s">
        <v>406</v>
      </c>
      <c r="G51" s="111">
        <v>5.5</v>
      </c>
    </row>
    <row r="52" spans="1:7" x14ac:dyDescent="0.25">
      <c r="A52" s="38">
        <v>49</v>
      </c>
      <c r="B52" t="s">
        <v>4760</v>
      </c>
      <c r="C52" s="114" t="str">
        <f>HYPERLINK(VLOOKUP(B52,'Full Price List'!C:U,19,FALSE),B52)</f>
        <v>EL444450-ST</v>
      </c>
      <c r="D52" s="110" t="s">
        <v>6068</v>
      </c>
      <c r="E52" s="110" t="s">
        <v>132</v>
      </c>
      <c r="F52" s="110" t="s">
        <v>4762</v>
      </c>
      <c r="G52" s="111">
        <v>31.99</v>
      </c>
    </row>
    <row r="53" spans="1:7" x14ac:dyDescent="0.25">
      <c r="A53" s="38">
        <v>50</v>
      </c>
      <c r="B53" t="s">
        <v>1143</v>
      </c>
      <c r="C53" s="114" t="str">
        <f>HYPERLINK(VLOOKUP(B53,'Full Price List'!C:U,19,FALSE),B53)</f>
        <v>EL250085-ST</v>
      </c>
      <c r="D53" s="110" t="s">
        <v>6069</v>
      </c>
      <c r="E53" s="110" t="s">
        <v>132</v>
      </c>
      <c r="F53" s="110" t="s">
        <v>1145</v>
      </c>
      <c r="G53" s="111">
        <v>10.99</v>
      </c>
    </row>
    <row r="54" spans="1:7" x14ac:dyDescent="0.25">
      <c r="A54" s="38">
        <v>51</v>
      </c>
      <c r="B54" t="s">
        <v>3939</v>
      </c>
      <c r="C54" s="114" t="str">
        <f>HYPERLINK(VLOOKUP(B54,'Full Price List'!C:U,19,FALSE),B54)</f>
        <v>EL422300-ST</v>
      </c>
      <c r="D54" s="110" t="s">
        <v>6070</v>
      </c>
      <c r="E54" s="110" t="s">
        <v>113</v>
      </c>
      <c r="F54" s="110" t="s">
        <v>114</v>
      </c>
      <c r="G54" s="111">
        <v>5.25</v>
      </c>
    </row>
    <row r="55" spans="1:7" x14ac:dyDescent="0.25">
      <c r="A55" s="38">
        <v>52</v>
      </c>
      <c r="B55" t="s">
        <v>1991</v>
      </c>
      <c r="C55" s="114" t="str">
        <f>HYPERLINK(VLOOKUP(B55,'Full Price List'!C:U,19,FALSE),B55)</f>
        <v>EL290110-ST</v>
      </c>
      <c r="D55" s="110" t="s">
        <v>6071</v>
      </c>
      <c r="E55" s="110" t="s">
        <v>113</v>
      </c>
      <c r="F55" s="110" t="s">
        <v>114</v>
      </c>
      <c r="G55" s="111">
        <v>13.99</v>
      </c>
    </row>
    <row r="56" spans="1:7" x14ac:dyDescent="0.25">
      <c r="A56" s="38">
        <v>53</v>
      </c>
      <c r="B56" t="s">
        <v>247</v>
      </c>
      <c r="C56" s="114" t="str">
        <f>HYPERLINK(VLOOKUP(B56,'Full Price List'!C:U,19,FALSE),B56)</f>
        <v>EL101100-ST</v>
      </c>
      <c r="D56" s="110" t="s">
        <v>6072</v>
      </c>
      <c r="E56" s="110" t="s">
        <v>113</v>
      </c>
      <c r="F56" s="110" t="s">
        <v>114</v>
      </c>
      <c r="G56" s="111">
        <v>3.99</v>
      </c>
    </row>
    <row r="57" spans="1:7" x14ac:dyDescent="0.25">
      <c r="A57" s="38">
        <v>54</v>
      </c>
      <c r="B57" t="s">
        <v>4331</v>
      </c>
      <c r="C57" s="114" t="str">
        <f>HYPERLINK(VLOOKUP(B57,'Full Price List'!C:U,19,FALSE),B57)</f>
        <v>EL430042-ST</v>
      </c>
      <c r="D57" s="110" t="s">
        <v>6073</v>
      </c>
      <c r="E57" s="110" t="s">
        <v>378</v>
      </c>
      <c r="F57" s="110" t="s">
        <v>406</v>
      </c>
      <c r="G57" s="111">
        <v>6.5</v>
      </c>
    </row>
    <row r="58" spans="1:7" x14ac:dyDescent="0.25">
      <c r="A58" s="38">
        <v>55</v>
      </c>
      <c r="B58" t="s">
        <v>2870</v>
      </c>
      <c r="C58" s="114" t="str">
        <f>HYPERLINK(VLOOKUP(B58,'Full Price List'!C:U,19,FALSE),B58)</f>
        <v>EL337901-ST</v>
      </c>
      <c r="D58" s="110" t="s">
        <v>6074</v>
      </c>
      <c r="E58" s="110" t="s">
        <v>113</v>
      </c>
      <c r="F58" s="110" t="s">
        <v>114</v>
      </c>
      <c r="G58" s="111">
        <v>4.5</v>
      </c>
    </row>
    <row r="59" spans="1:7" x14ac:dyDescent="0.25">
      <c r="A59" s="38">
        <v>56</v>
      </c>
      <c r="B59" t="s">
        <v>2244</v>
      </c>
      <c r="C59" s="114" t="str">
        <f>HYPERLINK(VLOOKUP(B59,'Full Price List'!C:U,19,FALSE),B59)</f>
        <v>EL290930-ST</v>
      </c>
      <c r="D59" s="110" t="s">
        <v>6075</v>
      </c>
      <c r="E59" s="110" t="s">
        <v>113</v>
      </c>
      <c r="F59" s="110" t="s">
        <v>114</v>
      </c>
      <c r="G59" s="111">
        <v>7.99</v>
      </c>
    </row>
    <row r="60" spans="1:7" x14ac:dyDescent="0.25">
      <c r="A60" s="38">
        <v>57</v>
      </c>
      <c r="B60" t="s">
        <v>1030</v>
      </c>
      <c r="C60" s="114" t="str">
        <f>HYPERLINK(VLOOKUP(B60,'Full Price List'!C:U,19,FALSE),B60)</f>
        <v>EL200350-ST</v>
      </c>
      <c r="D60" s="110" t="s">
        <v>6076</v>
      </c>
      <c r="E60" s="110" t="s">
        <v>132</v>
      </c>
      <c r="F60" s="110" t="s">
        <v>243</v>
      </c>
      <c r="G60" s="111">
        <v>12.5</v>
      </c>
    </row>
    <row r="61" spans="1:7" x14ac:dyDescent="0.25">
      <c r="A61" s="38">
        <v>58</v>
      </c>
      <c r="B61" t="s">
        <v>433</v>
      </c>
      <c r="C61" s="114" t="str">
        <f>HYPERLINK(VLOOKUP(B61,'Full Price List'!C:U,19,FALSE),B61)</f>
        <v>EL104511-ST</v>
      </c>
      <c r="D61" s="110" t="s">
        <v>434</v>
      </c>
      <c r="E61" s="110" t="s">
        <v>378</v>
      </c>
      <c r="F61" s="110" t="s">
        <v>406</v>
      </c>
      <c r="G61" s="111">
        <v>3.99</v>
      </c>
    </row>
    <row r="62" spans="1:7" x14ac:dyDescent="0.25">
      <c r="A62" s="38">
        <v>59</v>
      </c>
      <c r="B62" t="s">
        <v>4101</v>
      </c>
      <c r="C62" s="114" t="str">
        <f>HYPERLINK(VLOOKUP(B62,'Full Price List'!C:U,19,FALSE),B62)</f>
        <v>EL423700-ST</v>
      </c>
      <c r="D62" s="110" t="s">
        <v>6077</v>
      </c>
      <c r="E62" s="110" t="s">
        <v>132</v>
      </c>
      <c r="F62" s="110" t="s">
        <v>133</v>
      </c>
      <c r="G62" s="111">
        <v>6.5</v>
      </c>
    </row>
    <row r="63" spans="1:7" x14ac:dyDescent="0.25">
      <c r="A63" s="38">
        <v>60</v>
      </c>
      <c r="B63" t="s">
        <v>3667</v>
      </c>
      <c r="C63" s="114" t="str">
        <f>HYPERLINK(VLOOKUP(B63,'Full Price List'!C:U,19,FALSE),B63)</f>
        <v>EL412780-ST</v>
      </c>
      <c r="D63" s="110" t="s">
        <v>6078</v>
      </c>
      <c r="E63" s="110" t="s">
        <v>132</v>
      </c>
      <c r="F63" s="110" t="s">
        <v>3669</v>
      </c>
      <c r="G63" s="111">
        <v>7.99</v>
      </c>
    </row>
    <row r="64" spans="1:7" x14ac:dyDescent="0.25">
      <c r="A64" s="38">
        <v>61</v>
      </c>
      <c r="B64" t="s">
        <v>181</v>
      </c>
      <c r="C64" s="114" t="str">
        <f>HYPERLINK(VLOOKUP(B64,'Full Price List'!C:U,19,FALSE),B64)</f>
        <v>EL101001-ST</v>
      </c>
      <c r="D64" s="110" t="s">
        <v>6079</v>
      </c>
      <c r="E64" s="110" t="s">
        <v>132</v>
      </c>
      <c r="F64" s="110" t="s">
        <v>183</v>
      </c>
      <c r="G64" s="111">
        <v>6.5</v>
      </c>
    </row>
    <row r="65" spans="1:7" x14ac:dyDescent="0.25">
      <c r="A65" s="38">
        <v>62</v>
      </c>
      <c r="B65" t="s">
        <v>1165</v>
      </c>
      <c r="C65" s="114" t="str">
        <f>HYPERLINK(VLOOKUP(B65,'Full Price List'!C:U,19,FALSE),B65)</f>
        <v>EL250141-ST</v>
      </c>
      <c r="D65" s="110" t="s">
        <v>6015</v>
      </c>
      <c r="E65" s="110" t="s">
        <v>132</v>
      </c>
      <c r="F65" s="110" t="s">
        <v>828</v>
      </c>
      <c r="G65" s="111">
        <v>13.99</v>
      </c>
    </row>
    <row r="66" spans="1:7" x14ac:dyDescent="0.25">
      <c r="A66" s="38">
        <v>63</v>
      </c>
      <c r="B66" t="s">
        <v>2351</v>
      </c>
      <c r="C66" s="114" t="str">
        <f>HYPERLINK(VLOOKUP(B66,'Full Price List'!C:U,19,FALSE),B66)</f>
        <v>EL291160-ST</v>
      </c>
      <c r="D66" s="110" t="s">
        <v>6080</v>
      </c>
      <c r="E66" s="110" t="s">
        <v>132</v>
      </c>
      <c r="F66" s="110" t="s">
        <v>243</v>
      </c>
      <c r="G66" s="111">
        <v>13.99</v>
      </c>
    </row>
    <row r="67" spans="1:7" x14ac:dyDescent="0.25">
      <c r="A67" s="38">
        <v>64</v>
      </c>
      <c r="B67" t="s">
        <v>2280</v>
      </c>
      <c r="C67" s="114" t="str">
        <f>HYPERLINK(VLOOKUP(B67,'Full Price List'!C:U,19,FALSE),B67)</f>
        <v>EL291040-ST</v>
      </c>
      <c r="D67" s="110" t="s">
        <v>6081</v>
      </c>
      <c r="E67" s="110" t="s">
        <v>378</v>
      </c>
      <c r="F67" s="110" t="s">
        <v>406</v>
      </c>
      <c r="G67" s="111">
        <v>10.99</v>
      </c>
    </row>
    <row r="68" spans="1:7" x14ac:dyDescent="0.25">
      <c r="A68" s="38">
        <v>65</v>
      </c>
      <c r="B68" t="s">
        <v>3891</v>
      </c>
      <c r="C68" s="114" t="str">
        <f>HYPERLINK(VLOOKUP(B68,'Full Price List'!C:U,19,FALSE),B68)</f>
        <v>EL421700-ST</v>
      </c>
      <c r="D68" s="110" t="s">
        <v>6082</v>
      </c>
      <c r="E68" s="110" t="s">
        <v>113</v>
      </c>
      <c r="F68" s="110" t="s">
        <v>114</v>
      </c>
      <c r="G68" s="111">
        <v>3.5</v>
      </c>
    </row>
    <row r="69" spans="1:7" x14ac:dyDescent="0.25">
      <c r="A69" s="38">
        <v>66</v>
      </c>
      <c r="B69" t="s">
        <v>2367</v>
      </c>
      <c r="C69" s="114" t="str">
        <f>HYPERLINK(VLOOKUP(B69,'Full Price List'!C:U,19,FALSE),B69)</f>
        <v>EL291261-ST</v>
      </c>
      <c r="D69" s="110" t="s">
        <v>6083</v>
      </c>
      <c r="E69" s="110" t="s">
        <v>378</v>
      </c>
      <c r="F69" s="110" t="s">
        <v>379</v>
      </c>
      <c r="G69" s="111">
        <v>10.99</v>
      </c>
    </row>
    <row r="70" spans="1:7" x14ac:dyDescent="0.25">
      <c r="A70" s="38">
        <v>67</v>
      </c>
      <c r="B70" t="s">
        <v>4610</v>
      </c>
      <c r="C70" s="114" t="str">
        <f>HYPERLINK(VLOOKUP(B70,'Full Price List'!C:U,19,FALSE),B70)</f>
        <v>EL433655-ST</v>
      </c>
      <c r="D70" s="110" t="s">
        <v>4611</v>
      </c>
      <c r="E70" s="110" t="s">
        <v>113</v>
      </c>
      <c r="F70" s="110" t="s">
        <v>114</v>
      </c>
      <c r="G70" s="111">
        <v>4.5</v>
      </c>
    </row>
    <row r="71" spans="1:7" x14ac:dyDescent="0.25">
      <c r="A71" s="38">
        <v>68</v>
      </c>
      <c r="B71" t="s">
        <v>2542</v>
      </c>
      <c r="C71" s="114" t="str">
        <f>HYPERLINK(VLOOKUP(B71,'Full Price List'!C:U,19,FALSE),B71)</f>
        <v>EL300230-ST</v>
      </c>
      <c r="D71" s="110" t="s">
        <v>6084</v>
      </c>
      <c r="E71" s="110" t="s">
        <v>113</v>
      </c>
      <c r="F71" s="110" t="s">
        <v>114</v>
      </c>
      <c r="G71" s="111">
        <v>6.5</v>
      </c>
    </row>
    <row r="72" spans="1:7" x14ac:dyDescent="0.25">
      <c r="A72" s="38">
        <v>69</v>
      </c>
      <c r="B72" t="s">
        <v>4595</v>
      </c>
      <c r="C72" s="114" t="str">
        <f>HYPERLINK(VLOOKUP(B72,'Full Price List'!C:U,19,FALSE),B72)</f>
        <v>EL433652-ST</v>
      </c>
      <c r="D72" s="110" t="s">
        <v>4596</v>
      </c>
      <c r="E72" s="110" t="s">
        <v>113</v>
      </c>
      <c r="F72" s="110" t="s">
        <v>114</v>
      </c>
      <c r="G72" s="111">
        <v>4.5</v>
      </c>
    </row>
    <row r="73" spans="1:7" x14ac:dyDescent="0.25">
      <c r="A73" s="38">
        <v>70</v>
      </c>
      <c r="B73" t="s">
        <v>5826</v>
      </c>
      <c r="C73" s="114" t="str">
        <f>HYPERLINK(VLOOKUP(B73,'Full Price List'!C:U,19,FALSE),B73)</f>
        <v>EL480010-ST</v>
      </c>
      <c r="D73" s="110" t="s">
        <v>6085</v>
      </c>
      <c r="E73" s="110" t="s">
        <v>132</v>
      </c>
      <c r="F73" s="110" t="s">
        <v>3669</v>
      </c>
      <c r="G73" s="111">
        <v>10.99</v>
      </c>
    </row>
    <row r="74" spans="1:7" x14ac:dyDescent="0.25">
      <c r="A74" s="38">
        <v>71</v>
      </c>
      <c r="B74" t="s">
        <v>1155</v>
      </c>
      <c r="C74" s="114" t="str">
        <f>HYPERLINK(VLOOKUP(B74,'Full Price List'!C:U,19,FALSE),B74)</f>
        <v>EL250100-ST</v>
      </c>
      <c r="D74" s="110" t="s">
        <v>6086</v>
      </c>
      <c r="E74" s="110" t="s">
        <v>132</v>
      </c>
      <c r="F74" s="110" t="s">
        <v>393</v>
      </c>
      <c r="G74" s="111">
        <v>11.5</v>
      </c>
    </row>
    <row r="75" spans="1:7" x14ac:dyDescent="0.25">
      <c r="A75" s="38">
        <v>72</v>
      </c>
      <c r="B75" t="s">
        <v>4431</v>
      </c>
      <c r="C75" s="114" t="str">
        <f>HYPERLINK(VLOOKUP(B75,'Full Price List'!C:U,19,FALSE),B75)</f>
        <v>EL430107-ST</v>
      </c>
      <c r="D75" s="110" t="s">
        <v>6087</v>
      </c>
      <c r="E75" s="110" t="s">
        <v>378</v>
      </c>
      <c r="F75" s="110" t="s">
        <v>3272</v>
      </c>
      <c r="G75" s="111">
        <v>6.5</v>
      </c>
    </row>
    <row r="76" spans="1:7" x14ac:dyDescent="0.25">
      <c r="A76" s="38">
        <v>73</v>
      </c>
      <c r="B76" t="s">
        <v>1262</v>
      </c>
      <c r="C76" s="114" t="str">
        <f>HYPERLINK(VLOOKUP(B76,'Full Price List'!C:U,19,FALSE),B76)</f>
        <v>EL250510-ST</v>
      </c>
      <c r="D76" s="110" t="s">
        <v>6088</v>
      </c>
      <c r="E76" s="110" t="s">
        <v>113</v>
      </c>
      <c r="F76" s="110" t="s">
        <v>114</v>
      </c>
      <c r="G76" s="111">
        <v>10.99</v>
      </c>
    </row>
    <row r="77" spans="1:7" x14ac:dyDescent="0.25">
      <c r="A77" s="38">
        <v>74</v>
      </c>
      <c r="B77" t="s">
        <v>554</v>
      </c>
      <c r="C77" s="114" t="str">
        <f>HYPERLINK(VLOOKUP(B77,'Full Price List'!C:U,19,FALSE),B77)</f>
        <v>EL110830-ST</v>
      </c>
      <c r="D77" s="110" t="s">
        <v>6089</v>
      </c>
      <c r="E77" s="110" t="s">
        <v>113</v>
      </c>
      <c r="F77" s="110" t="s">
        <v>114</v>
      </c>
      <c r="G77" s="111">
        <v>19.989999999999998</v>
      </c>
    </row>
    <row r="78" spans="1:7" x14ac:dyDescent="0.25">
      <c r="A78" s="38">
        <v>75</v>
      </c>
      <c r="B78" t="s">
        <v>2162</v>
      </c>
      <c r="C78" s="114" t="str">
        <f>HYPERLINK(VLOOKUP(B78,'Full Price List'!C:U,19,FALSE),B78)</f>
        <v>EL290510-ST</v>
      </c>
      <c r="D78" s="110" t="s">
        <v>6090</v>
      </c>
      <c r="E78" s="110" t="s">
        <v>113</v>
      </c>
      <c r="F78" s="110" t="s">
        <v>971</v>
      </c>
      <c r="G78" s="111">
        <v>13.5</v>
      </c>
    </row>
    <row r="79" spans="1:7" x14ac:dyDescent="0.25">
      <c r="A79" s="38">
        <v>76</v>
      </c>
      <c r="B79" t="s">
        <v>3823</v>
      </c>
      <c r="C79" s="114" t="str">
        <f>HYPERLINK(VLOOKUP(B79,'Full Price List'!C:U,19,FALSE),B79)</f>
        <v>EL412820-ST</v>
      </c>
      <c r="D79" s="110" t="s">
        <v>6091</v>
      </c>
      <c r="E79" s="110" t="s">
        <v>132</v>
      </c>
      <c r="F79" s="110" t="s">
        <v>3669</v>
      </c>
      <c r="G79" s="111">
        <v>10.99</v>
      </c>
    </row>
    <row r="80" spans="1:7" x14ac:dyDescent="0.25">
      <c r="A80" s="38">
        <v>77</v>
      </c>
      <c r="B80" t="s">
        <v>317</v>
      </c>
      <c r="C80" s="114" t="str">
        <f>HYPERLINK(VLOOKUP(B80,'Full Price List'!C:U,19,FALSE),B80)</f>
        <v>EL101810-ST</v>
      </c>
      <c r="D80" s="110" t="s">
        <v>318</v>
      </c>
      <c r="E80" s="110" t="s">
        <v>113</v>
      </c>
      <c r="F80" s="110" t="s">
        <v>114</v>
      </c>
      <c r="G80" s="111">
        <v>5.25</v>
      </c>
    </row>
    <row r="81" spans="1:7" x14ac:dyDescent="0.25">
      <c r="A81" s="38">
        <v>78</v>
      </c>
      <c r="B81" t="s">
        <v>4786</v>
      </c>
      <c r="C81" s="114" t="str">
        <f>HYPERLINK(VLOOKUP(B81,'Full Price List'!C:U,19,FALSE),B81)</f>
        <v>EL444455-ST</v>
      </c>
      <c r="D81" s="110" t="s">
        <v>4787</v>
      </c>
      <c r="E81" s="110" t="s">
        <v>113</v>
      </c>
      <c r="F81" s="110" t="s">
        <v>114</v>
      </c>
      <c r="G81" s="111">
        <v>12.5</v>
      </c>
    </row>
    <row r="82" spans="1:7" x14ac:dyDescent="0.25">
      <c r="A82" s="38">
        <v>79</v>
      </c>
      <c r="B82" t="s">
        <v>566</v>
      </c>
      <c r="C82" s="114" t="str">
        <f>HYPERLINK(VLOOKUP(B82,'Full Price List'!C:U,19,FALSE),B82)</f>
        <v>EL111330-ST</v>
      </c>
      <c r="D82" s="110" t="s">
        <v>6092</v>
      </c>
      <c r="E82" s="110" t="s">
        <v>113</v>
      </c>
      <c r="F82" s="110" t="s">
        <v>114</v>
      </c>
      <c r="G82" s="111">
        <v>19.989999999999998</v>
      </c>
    </row>
    <row r="83" spans="1:7" x14ac:dyDescent="0.25">
      <c r="A83" s="38">
        <v>80</v>
      </c>
      <c r="B83" t="s">
        <v>448</v>
      </c>
      <c r="C83" s="114" t="str">
        <f>HYPERLINK(VLOOKUP(B83,'Full Price List'!C:U,19,FALSE),B83)</f>
        <v>EL104515-ST</v>
      </c>
      <c r="D83" s="110" t="s">
        <v>6093</v>
      </c>
      <c r="E83" s="110" t="s">
        <v>378</v>
      </c>
      <c r="F83" s="110" t="s">
        <v>406</v>
      </c>
      <c r="G83" s="111">
        <v>5.25</v>
      </c>
    </row>
    <row r="84" spans="1:7" x14ac:dyDescent="0.25">
      <c r="A84" s="38">
        <v>81</v>
      </c>
      <c r="B84" t="s">
        <v>3631</v>
      </c>
      <c r="C84" s="114" t="str">
        <f>HYPERLINK(VLOOKUP(B84,'Full Price List'!C:U,19,FALSE),B84)</f>
        <v>EL410630-ST</v>
      </c>
      <c r="D84" s="110" t="s">
        <v>6094</v>
      </c>
      <c r="E84" s="110" t="s">
        <v>113</v>
      </c>
      <c r="F84" s="110" t="s">
        <v>114</v>
      </c>
      <c r="G84" s="111">
        <v>13.99</v>
      </c>
    </row>
    <row r="85" spans="1:7" x14ac:dyDescent="0.25">
      <c r="A85" s="38">
        <v>82</v>
      </c>
      <c r="B85" t="s">
        <v>3609</v>
      </c>
      <c r="C85" s="114" t="str">
        <f>HYPERLINK(VLOOKUP(B85,'Full Price List'!C:U,19,FALSE),B85)</f>
        <v>EL405021-ST</v>
      </c>
      <c r="D85" s="110" t="s">
        <v>3610</v>
      </c>
      <c r="E85" s="110" t="s">
        <v>113</v>
      </c>
      <c r="F85" s="110" t="s">
        <v>114</v>
      </c>
      <c r="G85" s="111">
        <v>29.9</v>
      </c>
    </row>
    <row r="86" spans="1:7" x14ac:dyDescent="0.25">
      <c r="A86" s="38">
        <v>83</v>
      </c>
      <c r="B86" t="s">
        <v>2568</v>
      </c>
      <c r="C86" s="114" t="str">
        <f>HYPERLINK(VLOOKUP(B86,'Full Price List'!C:U,19,FALSE),B86)</f>
        <v>EL300831-ST</v>
      </c>
      <c r="D86" s="110" t="s">
        <v>6095</v>
      </c>
      <c r="E86" s="110" t="s">
        <v>113</v>
      </c>
      <c r="F86" s="110" t="s">
        <v>601</v>
      </c>
      <c r="G86" s="111">
        <v>7.5</v>
      </c>
    </row>
    <row r="87" spans="1:7" x14ac:dyDescent="0.25">
      <c r="A87" s="38">
        <v>84</v>
      </c>
      <c r="B87" t="s">
        <v>2227</v>
      </c>
      <c r="C87" s="114" t="str">
        <f>HYPERLINK(VLOOKUP(B87,'Full Price List'!C:U,19,FALSE),B87)</f>
        <v>EL290870-ST</v>
      </c>
      <c r="D87" s="110" t="s">
        <v>6096</v>
      </c>
      <c r="E87" s="110" t="s">
        <v>113</v>
      </c>
      <c r="F87" s="110" t="s">
        <v>114</v>
      </c>
      <c r="G87" s="111">
        <v>13.5</v>
      </c>
    </row>
    <row r="88" spans="1:7" x14ac:dyDescent="0.25">
      <c r="A88" s="38">
        <v>85</v>
      </c>
      <c r="B88" t="s">
        <v>3673</v>
      </c>
      <c r="C88" s="114" t="str">
        <f>HYPERLINK(VLOOKUP(B88,'Full Price List'!C:U,19,FALSE),B88)</f>
        <v>EL412783-ST</v>
      </c>
      <c r="D88" s="110" t="s">
        <v>6097</v>
      </c>
      <c r="E88" s="110" t="s">
        <v>132</v>
      </c>
      <c r="F88" s="110" t="s">
        <v>1183</v>
      </c>
      <c r="G88" s="111">
        <v>15.99</v>
      </c>
    </row>
    <row r="89" spans="1:7" x14ac:dyDescent="0.25">
      <c r="A89" s="38">
        <v>86</v>
      </c>
      <c r="B89" t="s">
        <v>1965</v>
      </c>
      <c r="C89" s="114" t="str">
        <f>HYPERLINK(VLOOKUP(B89,'Full Price List'!C:U,19,FALSE),B89)</f>
        <v>EL290076-ST</v>
      </c>
      <c r="D89" s="110" t="s">
        <v>6098</v>
      </c>
      <c r="E89" s="110" t="s">
        <v>113</v>
      </c>
      <c r="F89" s="110" t="s">
        <v>114</v>
      </c>
      <c r="G89" s="111">
        <v>8.5</v>
      </c>
    </row>
    <row r="90" spans="1:7" x14ac:dyDescent="0.25">
      <c r="A90" s="38">
        <v>87</v>
      </c>
      <c r="B90" t="s">
        <v>4585</v>
      </c>
      <c r="C90" s="114" t="str">
        <f>HYPERLINK(VLOOKUP(B90,'Full Price List'!C:U,19,FALSE),B90)</f>
        <v>EL433641-ST</v>
      </c>
      <c r="D90" s="110" t="s">
        <v>6099</v>
      </c>
      <c r="E90" s="110" t="s">
        <v>113</v>
      </c>
      <c r="F90" s="110" t="s">
        <v>114</v>
      </c>
      <c r="G90" s="111">
        <v>3.99</v>
      </c>
    </row>
    <row r="91" spans="1:7" x14ac:dyDescent="0.25">
      <c r="A91" s="38">
        <v>88</v>
      </c>
      <c r="B91" t="s">
        <v>5811</v>
      </c>
      <c r="C91" s="114" t="str">
        <f>HYPERLINK(VLOOKUP(B91,'Full Price List'!C:U,19,FALSE),B91)</f>
        <v>EL460510-ST</v>
      </c>
      <c r="D91" s="110" t="s">
        <v>5812</v>
      </c>
      <c r="E91" s="110" t="s">
        <v>113</v>
      </c>
      <c r="F91" s="110" t="s">
        <v>114</v>
      </c>
      <c r="G91" s="111">
        <v>8.5</v>
      </c>
    </row>
    <row r="92" spans="1:7" x14ac:dyDescent="0.25">
      <c r="A92" s="38">
        <v>89</v>
      </c>
      <c r="B92" t="s">
        <v>4321</v>
      </c>
      <c r="C92" s="114" t="str">
        <f>HYPERLINK(VLOOKUP(B92,'Full Price List'!C:U,19,FALSE),B92)</f>
        <v>EL430040-ST</v>
      </c>
      <c r="D92" s="110" t="s">
        <v>6100</v>
      </c>
      <c r="E92" s="110" t="s">
        <v>378</v>
      </c>
      <c r="F92" s="110" t="s">
        <v>406</v>
      </c>
      <c r="G92" s="111">
        <v>6.5</v>
      </c>
    </row>
    <row r="93" spans="1:7" x14ac:dyDescent="0.25">
      <c r="A93" s="38">
        <v>90</v>
      </c>
      <c r="B93" t="s">
        <v>4555</v>
      </c>
      <c r="C93" s="114" t="str">
        <f>HYPERLINK(VLOOKUP(B93,'Full Price List'!C:U,19,FALSE),B93)</f>
        <v>EL433603-ST</v>
      </c>
      <c r="D93" s="110" t="s">
        <v>6101</v>
      </c>
      <c r="E93" s="110" t="s">
        <v>113</v>
      </c>
      <c r="F93" s="110" t="s">
        <v>114</v>
      </c>
      <c r="G93" s="111">
        <v>10.99</v>
      </c>
    </row>
    <row r="94" spans="1:7" x14ac:dyDescent="0.25">
      <c r="A94" s="38">
        <v>91</v>
      </c>
      <c r="B94" t="s">
        <v>2604</v>
      </c>
      <c r="C94" s="114" t="str">
        <f>HYPERLINK(VLOOKUP(B94,'Full Price List'!C:U,19,FALSE),B94)</f>
        <v>EL310430-ST</v>
      </c>
      <c r="D94" s="110" t="s">
        <v>6102</v>
      </c>
      <c r="E94" s="110" t="s">
        <v>113</v>
      </c>
      <c r="F94" s="110" t="s">
        <v>601</v>
      </c>
      <c r="G94" s="111">
        <v>3.5</v>
      </c>
    </row>
    <row r="95" spans="1:7" x14ac:dyDescent="0.25">
      <c r="A95" s="38">
        <v>92</v>
      </c>
      <c r="B95" t="s">
        <v>4545</v>
      </c>
      <c r="C95" s="114" t="str">
        <f>HYPERLINK(VLOOKUP(B95,'Full Price List'!C:U,19,FALSE),B95)</f>
        <v>EL433601-ST</v>
      </c>
      <c r="D95" s="110" t="s">
        <v>4546</v>
      </c>
      <c r="E95" s="110" t="s">
        <v>113</v>
      </c>
      <c r="F95" s="110" t="s">
        <v>114</v>
      </c>
      <c r="G95" s="111">
        <v>8.5</v>
      </c>
    </row>
    <row r="96" spans="1:7" x14ac:dyDescent="0.25">
      <c r="A96" s="38">
        <v>93</v>
      </c>
      <c r="B96" t="s">
        <v>4501</v>
      </c>
      <c r="C96" s="114" t="str">
        <f>HYPERLINK(VLOOKUP(B96,'Full Price List'!C:U,19,FALSE),B96)</f>
        <v>EL430430-ST</v>
      </c>
      <c r="D96" s="110" t="s">
        <v>6103</v>
      </c>
      <c r="E96" s="110" t="s">
        <v>132</v>
      </c>
      <c r="F96" s="110" t="s">
        <v>2312</v>
      </c>
      <c r="G96" s="111">
        <v>3.99</v>
      </c>
    </row>
    <row r="97" spans="1:7" x14ac:dyDescent="0.25">
      <c r="A97" s="38">
        <v>94</v>
      </c>
      <c r="B97" t="s">
        <v>305</v>
      </c>
      <c r="C97" s="114" t="str">
        <f>HYPERLINK(VLOOKUP(B97,'Full Price List'!C:U,19,FALSE),B97)</f>
        <v>EL101700-ST</v>
      </c>
      <c r="D97" s="110" t="s">
        <v>306</v>
      </c>
      <c r="E97" s="110" t="s">
        <v>113</v>
      </c>
      <c r="F97" s="110" t="s">
        <v>114</v>
      </c>
      <c r="G97" s="111">
        <v>4.99</v>
      </c>
    </row>
    <row r="98" spans="1:7" x14ac:dyDescent="0.25">
      <c r="A98" s="38">
        <v>95</v>
      </c>
      <c r="B98" t="s">
        <v>2357</v>
      </c>
      <c r="C98" s="114" t="str">
        <f>HYPERLINK(VLOOKUP(B98,'Full Price List'!C:U,19,FALSE),B98)</f>
        <v>EL291200-ST</v>
      </c>
      <c r="D98" s="110" t="s">
        <v>6104</v>
      </c>
      <c r="E98" s="110" t="s">
        <v>378</v>
      </c>
      <c r="F98" s="110" t="s">
        <v>1732</v>
      </c>
      <c r="G98" s="111">
        <v>9.9</v>
      </c>
    </row>
    <row r="99" spans="1:7" x14ac:dyDescent="0.25">
      <c r="A99" s="38">
        <v>96</v>
      </c>
      <c r="B99" t="s">
        <v>4575</v>
      </c>
      <c r="C99" s="114" t="str">
        <f>HYPERLINK(VLOOKUP(B99,'Full Price List'!C:U,19,FALSE),B99)</f>
        <v>EL433623-ST</v>
      </c>
      <c r="D99" s="110" t="s">
        <v>6105</v>
      </c>
      <c r="E99" s="110" t="s">
        <v>113</v>
      </c>
      <c r="F99" s="110" t="s">
        <v>114</v>
      </c>
      <c r="G99" s="111">
        <v>8.5</v>
      </c>
    </row>
    <row r="100" spans="1:7" x14ac:dyDescent="0.25">
      <c r="A100" s="38">
        <v>97</v>
      </c>
      <c r="B100" t="s">
        <v>4248</v>
      </c>
      <c r="C100" s="114" t="str">
        <f>HYPERLINK(VLOOKUP(B100,'Full Price List'!C:U,19,FALSE),B100)</f>
        <v>EL429205-ST</v>
      </c>
      <c r="D100" s="110" t="s">
        <v>6106</v>
      </c>
      <c r="E100" s="110" t="s">
        <v>132</v>
      </c>
      <c r="F100" s="110" t="s">
        <v>4250</v>
      </c>
      <c r="G100" s="111">
        <v>14.5</v>
      </c>
    </row>
    <row r="101" spans="1:7" x14ac:dyDescent="0.25">
      <c r="A101" s="38">
        <v>98</v>
      </c>
      <c r="B101" t="s">
        <v>270</v>
      </c>
      <c r="C101" s="114" t="str">
        <f>HYPERLINK(VLOOKUP(B101,'Full Price List'!C:U,19,FALSE),B101)</f>
        <v>EL101204-ST</v>
      </c>
      <c r="D101" s="110" t="s">
        <v>271</v>
      </c>
      <c r="E101" s="110" t="s">
        <v>113</v>
      </c>
      <c r="F101" s="110" t="s">
        <v>114</v>
      </c>
      <c r="G101" s="111">
        <v>8.5</v>
      </c>
    </row>
    <row r="102" spans="1:7" x14ac:dyDescent="0.25">
      <c r="A102" s="112">
        <v>99</v>
      </c>
      <c r="B102" t="s">
        <v>4421</v>
      </c>
      <c r="C102" s="114" t="str">
        <f>HYPERLINK(VLOOKUP(B102,'Full Price List'!C:U,19,FALSE),B102)</f>
        <v>EL430105-ST</v>
      </c>
      <c r="D102" s="110" t="s">
        <v>6107</v>
      </c>
      <c r="E102" s="110" t="s">
        <v>378</v>
      </c>
      <c r="F102" s="110" t="s">
        <v>406</v>
      </c>
      <c r="G102" s="111">
        <v>5.25</v>
      </c>
    </row>
    <row r="103" spans="1:7" x14ac:dyDescent="0.25">
      <c r="A103" s="38">
        <v>100</v>
      </c>
      <c r="B103" t="s">
        <v>391</v>
      </c>
      <c r="C103" s="114" t="str">
        <f>HYPERLINK(VLOOKUP(B103,'Full Price List'!C:U,19,FALSE),B103)</f>
        <v>EL103700-ST</v>
      </c>
      <c r="D103" s="110" t="s">
        <v>392</v>
      </c>
      <c r="E103" s="110" t="s">
        <v>132</v>
      </c>
      <c r="F103" s="110" t="s">
        <v>393</v>
      </c>
      <c r="G103" s="111">
        <v>8.5</v>
      </c>
    </row>
  </sheetData>
  <mergeCells count="1">
    <mergeCell ref="A1:G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981D2F5149E443B0C00911EC7BF091" ma:contentTypeVersion="8" ma:contentTypeDescription="Create a new document." ma:contentTypeScope="" ma:versionID="2dca1d222ddd9c37f5a77a6f207b2490">
  <xsd:schema xmlns:xsd="http://www.w3.org/2001/XMLSchema" xmlns:xs="http://www.w3.org/2001/XMLSchema" xmlns:p="http://schemas.microsoft.com/office/2006/metadata/properties" xmlns:ns3="993ae574-a896-4c95-b795-19b54d19390c" xmlns:ns4="0886f634-5fb1-45fb-9dc3-e7c9058b13af" targetNamespace="http://schemas.microsoft.com/office/2006/metadata/properties" ma:root="true" ma:fieldsID="416884c8c48dadfe62220ce55814acd5" ns3:_="" ns4:_="">
    <xsd:import namespace="993ae574-a896-4c95-b795-19b54d19390c"/>
    <xsd:import namespace="0886f634-5fb1-45fb-9dc3-e7c9058b13af"/>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3ae574-a896-4c95-b795-19b54d1939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86f634-5fb1-45fb-9dc3-e7c9058b13a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93ae574-a896-4c95-b795-19b54d19390c" xsi:nil="true"/>
  </documentManagement>
</p:properties>
</file>

<file path=customXml/itemProps1.xml><?xml version="1.0" encoding="utf-8"?>
<ds:datastoreItem xmlns:ds="http://schemas.openxmlformats.org/officeDocument/2006/customXml" ds:itemID="{3A5E96A8-6511-45EA-8D2B-893535941EAD}">
  <ds:schemaRefs>
    <ds:schemaRef ds:uri="http://schemas.microsoft.com/sharepoint/v3/contenttype/forms"/>
  </ds:schemaRefs>
</ds:datastoreItem>
</file>

<file path=customXml/itemProps2.xml><?xml version="1.0" encoding="utf-8"?>
<ds:datastoreItem xmlns:ds="http://schemas.openxmlformats.org/officeDocument/2006/customXml" ds:itemID="{65599FE1-E7AF-4442-AAC3-FFD31EE41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3ae574-a896-4c95-b795-19b54d19390c"/>
    <ds:schemaRef ds:uri="0886f634-5fb1-45fb-9dc3-e7c9058b1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EF60EA-2B62-412D-8864-10221629DC34}">
  <ds:schemaRefs>
    <ds:schemaRef ds:uri="http://schemas.microsoft.com/office/2006/metadata/properties"/>
    <ds:schemaRef ds:uri="http://schemas.microsoft.com/office/infopath/2007/PartnerControls"/>
    <ds:schemaRef ds:uri="993ae574-a896-4c95-b795-19b54d1939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 &amp; Info</vt:lpstr>
      <vt:lpstr>Order Form</vt:lpstr>
      <vt:lpstr>Full Price List</vt:lpstr>
      <vt:lpstr>Top 100</vt:lpstr>
      <vt:lpstr>'Full Price List'!Print_Area</vt:lpstr>
      <vt:lpstr>'Intro &amp; Info'!Print_Area</vt:lpstr>
      <vt:lpstr>'Full Price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Kelli Borel</dc:creator>
  <cp:keywords/>
  <dc:description/>
  <cp:lastModifiedBy>Tammy Bakkar</cp:lastModifiedBy>
  <cp:revision/>
  <dcterms:created xsi:type="dcterms:W3CDTF">2022-01-25T16:28:19Z</dcterms:created>
  <dcterms:modified xsi:type="dcterms:W3CDTF">2024-01-30T20:45:18Z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8192">
    <vt:lpwstr>22</vt:lpwstr>
  </property>
  <property fmtid="{D5CDD505-2E9C-101B-9397-08002B2CF9AE}" pid="3" name="ContentTypeId">
    <vt:lpwstr>0x01010059981D2F5149E443B0C00911EC7BF091</vt:lpwstr>
  </property>
  <property fmtid="{D5CDD505-2E9C-101B-9397-08002B2CF9AE}" pid="4" name="MediaServiceImageTags">
    <vt:lpwstr/>
  </property>
</Properties>
</file>